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<sst xmlns="http://schemas.openxmlformats.org/spreadsheetml/2006/main" count="1789" uniqueCount="489">
  <si>
    <t>  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</si>
  <si>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</si>
  <si>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</si>
  <si>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</si>
  <si>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2013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</si>
  <si>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</si>
  <si>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</si>
  <si>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</si>
  <si>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</si>
  <si>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</si>
  <si>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</si>
  <si>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</si>
  <si>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</si>
  <si>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</si>
  <si>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</si>
  <si>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</si>
  <si>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</si>
  <si>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</si>
  <si>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ВСЕГО</t>
  </si>
  <si>
    <t>А</t>
  </si>
  <si>
    <t>Б</t>
  </si>
  <si>
    <t>08701000</t>
  </si>
  <si>
    <t>[SUF]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</si>
  <si>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</si>
  <si>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</si>
  <si>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</si>
  <si>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</si>
  <si>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</si>
  <si>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</si>
  <si>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</si>
  <si>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</si>
  <si>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</si>
  <si>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</si>
  <si>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</si>
  <si>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</si>
  <si>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12:13;07.05.2014</t>
  </si>
  <si>
    <t>Руководитель налогового органа ________________С. В. Ефремов  </t>
  </si>
  <si>
    <t>Ф.И.О.    исполнителя   Софьянникова М. В.</t>
  </si>
  <si>
    <t xml:space="preserve">Северный округ </t>
  </si>
  <si>
    <t>Южный округ</t>
  </si>
  <si>
    <t>08709000</t>
  </si>
  <si>
    <t>НИКОЛАЕВСКИЙ МУНИЦИПАЛЬНЫЙ РАЙОН</t>
  </si>
  <si>
    <t>ГОРОДСКОЕ ПОСЕЛЕНИЕ "РАБОЧИЙ ПОСЕЛОК МНОГОВЕРШИННЫЙ"</t>
  </si>
  <si>
    <t>МАГИНСКОЕ СЕЛЬСКОЕ ПОСЕЛЕНИЕ</t>
  </si>
  <si>
    <t>ГОРОДСКОЕ ПОСЕЛЕНИЕ "РАБОЧИЙ ПОСЕЛОК ЛАЗАРЕВ"</t>
  </si>
  <si>
    <t>ТАХТИНСКОЕ СЕЛЬСКОЕ ПОСЕЛЕНИЕ</t>
  </si>
  <si>
    <t>СЕЛЬСКОЕ ПОСЕЛЕНИЕ "СЕЛО УХТА"</t>
  </si>
  <si>
    <t>СУСАНИНСКОЕ СЕЛЬСКОЕ ПОСЕЛЕНИЕ</t>
  </si>
  <si>
    <t>СЕЛЬСКОЕ ПОСЕЛЕНИЕ "СОФИЙСК"</t>
  </si>
  <si>
    <t>САВИНСКОЕ СЕЛЬСКОЕ ПОСЕЛЕНИЕ</t>
  </si>
  <si>
    <t>СОЛОНЦОВСКОЕ СЕЛЬСКОЕ ПОСЕЛЕНИЕ</t>
  </si>
  <si>
    <t>МАРИИНСКОЕ СЕЛЬСКОЕ ПОСЕЛЕНИЕ</t>
  </si>
  <si>
    <t>СЕЛЬСКОЕ ПОСЕЛЕНИЕ "СЕЛО НИЖНЯЯ ГАВАНЬ"</t>
  </si>
  <si>
    <t>КИСЕЛЕВСКОЕ СЕЛЬСКОЕ ПОСЕЛЕНИЕ</t>
  </si>
  <si>
    <t>СЕЛЬСКОЕ ПОСЕЛЕНИЕ "СЕЛО КАЛИНОВКА"</t>
  </si>
  <si>
    <t>СЕЛЬСКОЕ ПОСЕЛЕНИЕ "СЕЛО ДУДИ"</t>
  </si>
  <si>
    <t>СЕЛЬСКОЕ ПОСЕЛЕНИЕ "СЕЛО БУЛАВА"</t>
  </si>
  <si>
    <t>САННИКОВСКОЕ СЕЛЬСКОЕ ПОСЕЛЕНИЕ</t>
  </si>
  <si>
    <t>ЧЛЯНСКОЕ СЕЛЬСКОЕ ПОСЕЛЕНИЕ</t>
  </si>
  <si>
    <t>ОРЕМИФСКОЕ СЕЛЬСКОЕ ПОСЕЛЕНИЕ</t>
  </si>
  <si>
    <t>КРАСНОСЕЛЬСКОЕ СЕЛЬСКОЕ ПОСЕЛЕНИЕ</t>
  </si>
  <si>
    <t>НИГИРСКОЕ СЕЛЬСКОЕ ПОСЕЛЕНИЕ</t>
  </si>
  <si>
    <t>КОНСТАНТИНОВСКОЕ СЕЛЬСКОЕ ПОСЕЛЕНИЕ</t>
  </si>
  <si>
    <t>ПУИРСКОЕ СЕЛЬСКОЕ ПОСЕЛЕНИЕ</t>
  </si>
  <si>
    <t>ИННОКЕНТЬЕВСКОЕ СЕЛЬСКОЕ ПОСЕЛЕНИЕ</t>
  </si>
  <si>
    <t>ОЗЕРПАХСКОЕ СЕЛЬСКОЕ ПОСЕЛЕНИЕ</t>
  </si>
  <si>
    <t>НИЖНЕПРОНГЕНСКОЕ СЕЛЬСКОЕ ПОСЕЛЕНИЕ</t>
  </si>
  <si>
    <t>ТЫРСКОЕ СЕЛЬСКОЕ ПОСЕЛЕНИЕ</t>
  </si>
  <si>
    <t>БЫСТРИНСКОЕ СЕЛЬСКОЕ ПОСЕЛЕНИЕ</t>
  </si>
  <si>
    <t>ДЕ-КАСТРИНСКОЕ СЕЛЬСКОЕ ПОСЕЛЕНИЕ</t>
  </si>
  <si>
    <t>СЕЛЬСКОЕ ПОСЕЛЕНИЕ "СЕЛО БОГОРОДСКОЕ"</t>
  </si>
  <si>
    <t>СЕЛЬСКОЕ ПОСЕЛЕНИЕ "ПОСЕЛОК ЦИММЕРМАНОВКА"</t>
  </si>
  <si>
    <t>УЛЬЧСКИЙ МУНИЦИПАЛЬНЫЙ РАЙОН</t>
  </si>
  <si>
    <t>МРИ  ФНС России №1 по Хабаровскому краю</t>
  </si>
  <si>
    <t>08631101</t>
  </si>
  <si>
    <t>08631000</t>
  </si>
  <si>
    <t>08631158</t>
  </si>
  <si>
    <t>08631414</t>
  </si>
  <si>
    <t>08631154</t>
  </si>
  <si>
    <t>08650449</t>
  </si>
  <si>
    <t>08650455</t>
  </si>
  <si>
    <t>08650443</t>
  </si>
  <si>
    <t>08650440</t>
  </si>
  <si>
    <t>08650431</t>
  </si>
  <si>
    <t>08650437</t>
  </si>
  <si>
    <t>08650425</t>
  </si>
  <si>
    <t>08650428</t>
  </si>
  <si>
    <t>08650422</t>
  </si>
  <si>
    <t>08650419</t>
  </si>
  <si>
    <t>08650416</t>
  </si>
  <si>
    <t>08650407</t>
  </si>
  <si>
    <t>08650434</t>
  </si>
  <si>
    <t>08631410</t>
  </si>
  <si>
    <t>08631437</t>
  </si>
  <si>
    <t>08631413</t>
  </si>
  <si>
    <t>08631419</t>
  </si>
  <si>
    <t>08631431</t>
  </si>
  <si>
    <t>08631434</t>
  </si>
  <si>
    <t>08631404</t>
  </si>
  <si>
    <t>08631425</t>
  </si>
  <si>
    <t>08631422</t>
  </si>
  <si>
    <t>08650452</t>
  </si>
  <si>
    <t>08650409</t>
  </si>
  <si>
    <t>08650413</t>
  </si>
  <si>
    <t>08650401</t>
  </si>
  <si>
    <t>08650458</t>
  </si>
  <si>
    <t>08650000</t>
  </si>
  <si>
    <t>ГОРОДСКОЕ ПОСЕЛЕНИЕ "РАБОЧИЙ ПОСЕЛОК ВАНИНО"</t>
  </si>
  <si>
    <t>ВЫСОКОГОРНЕНСКОЕ ГОРОДСКОЕ ПОСЕЛЕНИЕ</t>
  </si>
  <si>
    <t>ГОРОДСКОЕ ПОСЕЛЕНИЕ "РАБОЧИЙ ПОСЕЛОК ОКТЯБРЬСКИЙ"</t>
  </si>
  <si>
    <t>ВАНИНСКИЙ МУНИЦИПАЛЬНЫЙ РАЙОН</t>
  </si>
  <si>
    <t>ГОРОДСКОЕ ПОСЕЛЕНИЕ "РАБОЧИЙ ПОСЕЛОК МАЙСКИЙ"</t>
  </si>
  <si>
    <t>ГОРОДСКОЕ ПОСЕЛЕНИЕ "РАБОЧИЙ ПОСЕЛОК ЗАВЕТЫ ИЛЬИЧА"</t>
  </si>
  <si>
    <t>ГОРОДСКОЕ ПОСЕЛЕНИЕ "РАБОЧИЙ ПОСЕЛОК ЛОСОСИНА"</t>
  </si>
  <si>
    <t>ГОРОДСКОЕ ПОСЕЛЕНИЕ ГОРОД СОВЕТСКАЯ ГАВАНЬ</t>
  </si>
  <si>
    <t>СОВЕТСКО-ГАВАНСКИЙ МУНИЦИПАЛЬНЫЙ РАЙОН</t>
  </si>
  <si>
    <t>ГАТКИНСКОЕ СЕЛЬСКОЕ ПОСЕЛЕНИЕ</t>
  </si>
  <si>
    <t>ДАТТИНСКОЕ СЕЛЬСКОЕ ПОСЕЛЕНИЕ</t>
  </si>
  <si>
    <t>УСЬКА-ОРОЧСКОЕ СЕЛЬСКОЕ ПОСЕЛЕНИЕ</t>
  </si>
  <si>
    <t>ТУЛУЧИНСКОЕ СЕЛЬСКОЕ ПОСЕЛЕНИЕ</t>
  </si>
  <si>
    <t>СЕЛЬСКОЕ ПОСЕЛЕНИЕ "СЕЛО ТУМНИН"</t>
  </si>
  <si>
    <t>СЕЛЬСКОЕ ПОСЕЛЕНИЕ "ПОСЕЛОК ТОКИ"</t>
  </si>
  <si>
    <t>КЕНАДСКОЕ СЕЛЬСКОЕ ПОСЕЛЕНИЕ</t>
  </si>
  <si>
    <t>СЕЛЬСКОЕ ПОСЕЛЕНИЕ "ПОСЕЛОК МОНГОХТО"</t>
  </si>
  <si>
    <t>МРИ ФНС России № 5 по Хабаровскому краю</t>
  </si>
  <si>
    <t>08612151</t>
  </si>
  <si>
    <t>08612155</t>
  </si>
  <si>
    <t>08612159</t>
  </si>
  <si>
    <t>08612000</t>
  </si>
  <si>
    <t>08642165</t>
  </si>
  <si>
    <t>08642159</t>
  </si>
  <si>
    <t>08642162</t>
  </si>
  <si>
    <t>08642101</t>
  </si>
  <si>
    <t>08642000</t>
  </si>
  <si>
    <t>08642402</t>
  </si>
  <si>
    <t>08612405</t>
  </si>
  <si>
    <t>08612415</t>
  </si>
  <si>
    <t>08612413</t>
  </si>
  <si>
    <t>08612414</t>
  </si>
  <si>
    <t>08612412</t>
  </si>
  <si>
    <t>08612410</t>
  </si>
  <si>
    <t>08612411</t>
  </si>
  <si>
    <t>СЕЛЬСКОЕ ПОСЕЛЕНИЕ "СЕЛО ТРОИЦКОЕ"</t>
  </si>
  <si>
    <t>СЕЛЬСКОЕ ПОСЕЛЕНИЕ "СЕЛО АЯН"</t>
  </si>
  <si>
    <t>СИНДИНСКОЕ СЕЛЬСКОЕ ПОСЕЛЕНИЕ</t>
  </si>
  <si>
    <t>НАЙХИНСКОЕ СЕЛЬСКОЕ ПОСЕЛЕНИЕ</t>
  </si>
  <si>
    <t>СЕЛЬСКОЕ ПОСЕЛЕНИЕ "СЕЛО ИННОКЕНТЬЕВКА"</t>
  </si>
  <si>
    <t>СЕЛЬСКОЕ ПОСЕЛЕНИЕ "СЕЛО ДАДА"</t>
  </si>
  <si>
    <t>НЕЛЬКАНСКОЕ СЕЛЬСКОЕ ПОСЕЛЕНИЕ</t>
  </si>
  <si>
    <t>ДЖИГДИНСКОЕ СЕЛЬСКОЕ ПОСЕЛЕНИЕ</t>
  </si>
  <si>
    <t>ВЕРХНЕНЕРГЕНСКОЕ СЕЛЬСКОЕ ПОСЕЛЕНИЕ</t>
  </si>
  <si>
    <t>ЛИДОГИНСКОЕ СЕЛЬСКОЕ ПОСЕЛЕНИЕ</t>
  </si>
  <si>
    <t>АРСЕНЬЕВСКОЕ СЕЛЬСКОЕ ПОСЕЛЕНИЕ</t>
  </si>
  <si>
    <t>СЕЛЬСКОЕ ПОСЕЛЕНИЕ "ПОСЕЛОК ДЖОНКА"</t>
  </si>
  <si>
    <t>СЕЛЬСКОЕ ПОСЕЛЕНИЕ "СЕЛО ВЕХНЯЯ МАНОМА"</t>
  </si>
  <si>
    <t>СЕЛЬСКОЕ ПОСЕЛЕНИЕ "СЕЛО МАЯК"</t>
  </si>
  <si>
    <t>СЕЛЬСКОЕ ПОСЕЛЕНИЕ "СЕЛО НИЖНЯЯ МАНОМА"</t>
  </si>
  <si>
    <t>СЕЛЬСКОЕ ПОСЕЛЕНИЕ "СЕЛО ДЖАРИ"</t>
  </si>
  <si>
    <t>ДУБОВОМЫССКОЕ СЕЛЬСКОЕ ПОСЕЛЕНИЕ</t>
  </si>
  <si>
    <t>АЯНО-МАЙСКИЙ МУНИЦИПАЛЬНЫЙ РАЙОН</t>
  </si>
  <si>
    <t>НАЙСКИЙ МУНИЦИПАЛЬНЫЙ РАЙОН</t>
  </si>
  <si>
    <t>08628439</t>
  </si>
  <si>
    <t>08606403</t>
  </si>
  <si>
    <t>08628437</t>
  </si>
  <si>
    <t>08628431</t>
  </si>
  <si>
    <t>08628424</t>
  </si>
  <si>
    <t>08628416</t>
  </si>
  <si>
    <t>08606416</t>
  </si>
  <si>
    <t>08606413</t>
  </si>
  <si>
    <t>08628427</t>
  </si>
  <si>
    <t>08628425</t>
  </si>
  <si>
    <t>08628402</t>
  </si>
  <si>
    <t>08628422</t>
  </si>
  <si>
    <t>08628407</t>
  </si>
  <si>
    <t>08628428</t>
  </si>
  <si>
    <t>08628434</t>
  </si>
  <si>
    <t>08628419</t>
  </si>
  <si>
    <t>08628423</t>
  </si>
  <si>
    <t>08606000</t>
  </si>
  <si>
    <t>08628000</t>
  </si>
  <si>
    <t>СЕЛЬСКОЕ ПОСЕЛЕНИЕ "СЕЛО ЧУМИКАН"</t>
  </si>
  <si>
    <t>ГОРОДСКОЕ ПОСЕЛЕНИЕ "РАБОЧИЙ ПОСЕЛОК ОХОТСК"</t>
  </si>
  <si>
    <t>ИНСКОЕ СЕЛЬСКОЕ ПОСЕЛЕНИЕ</t>
  </si>
  <si>
    <t>БУЛГИНСКОЕ СЕЛЬСКОЕ ПОСЕЛЕНИЕ</t>
  </si>
  <si>
    <t>СЕЛЬСКОЕ ПОСЕЛЕНИЕ "СЕЛО ВОСТРЕЦОВО"</t>
  </si>
  <si>
    <t>РЕЗИДЕНТСКОЕ СЕЛЬСКОЕ ПОСЕЛЕНИЕ</t>
  </si>
  <si>
    <t>СЕЛЬСКОЕ ПОСЕЛЕНИЕ "ПОСЕЛОК МОРСКОЙ"</t>
  </si>
  <si>
    <t>АРКИНСКОЕ СЕЛЬСКОЕ ПОСЕЛЕНИЕ</t>
  </si>
  <si>
    <t>СЕЛЬСКОЕ ПОСЕЛЕНИЕ "ПОСЕЛОК НОВОЕ УСТЬЕ"</t>
  </si>
  <si>
    <t>СЕЛЬСКОЕ ПОСЕЛЕНИЕ "СЕЛО УДСКОЕ"</t>
  </si>
  <si>
    <t>СЕЛЬСКОЕ ПОСЕЛЕНИЕ "СЕЛО ТУГУР"</t>
  </si>
  <si>
    <t>08646411</t>
  </si>
  <si>
    <t>08634151</t>
  </si>
  <si>
    <t>08634410</t>
  </si>
  <si>
    <t>08634404</t>
  </si>
  <si>
    <t>08634407</t>
  </si>
  <si>
    <t>08634416</t>
  </si>
  <si>
    <t>08634412</t>
  </si>
  <si>
    <t>08634402</t>
  </si>
  <si>
    <t>08634414</t>
  </si>
  <si>
    <t>08646410</t>
  </si>
  <si>
    <t>08646407</t>
  </si>
  <si>
    <t>ГОРОДСКОЕ ПОСЕЛЕНИЕ "ГОРОД ВЯЗЕМСКИЙ"</t>
  </si>
  <si>
    <t>СЕЛЬСКОЕ ПОСЕЛЕНИЕ "ПОСЕЛОК ДОРМИДОНТОВКА"</t>
  </si>
  <si>
    <t>ХОРСКОЕ ГОРОДСКОЕ ПОСЕЛЕНИЕ</t>
  </si>
  <si>
    <t>ГОРОДСКОЕ ПОСЕЛЕНИЕ "РАБОЧИЙ ПОСЕЛОК ПЕРЕЯСЛАВКА"</t>
  </si>
  <si>
    <t>ГОРОДСКОЕ ПОСЕЛЕНИЕ "РАБОЧИЙ ПОСЕЛОК МУХЕН"</t>
  </si>
  <si>
    <t>СЕЛЬСКОЕ ПОСЕЛЕНИЕ "ПОСЕЛОК СУКПАЙ"</t>
  </si>
  <si>
    <t>ДОЛМИНСКОЕ СЕЛЬСКОЕ ПОСЕЛЕНИЕ</t>
  </si>
  <si>
    <t>СЕЛЬСКОЕ ПОСЕЛЕНИЕ "ПОСЕЛОК ДУРМИН"</t>
  </si>
  <si>
    <t>ОБОРСКОЕ СЕЛЬСКОЕ ПОСЕЛЕНИЕ</t>
  </si>
  <si>
    <t>СЕЛЬСКОЕ ПОСЕЛЕНИЕ "ПОСЕЛОК ЗОЛОТОЙ"</t>
  </si>
  <si>
    <t>СЕЛЬСКОЕ ПОСЕЛЕНИЕ "ПОСЕЛОК СИДИМА"</t>
  </si>
  <si>
    <t>СИТИНСКОЕ СЕЛЬСКОЕ ПОСЕЛЕНИЕ</t>
  </si>
  <si>
    <t>СЕЛЬСКОЕ ПОСЕЛЕНИЕ "ПОСЕЛОК СРЕДНЕХОРСКИЙ"</t>
  </si>
  <si>
    <t>БИЧЕВСКОЕ СЕЛЬСКОЕ ПОСЕЛЕНИЕ</t>
  </si>
  <si>
    <t>СЕЛЬСКОЕ ПОСЕЛЕНИЕ "СЕЛО ГВАСЮГИ"</t>
  </si>
  <si>
    <t>КОНДРАТЬЕВСКОЕ СЕЛЬСКОЕ ПОСЕЛЕНИЕ</t>
  </si>
  <si>
    <t>ГЕОРГИЕВСКОЕ СЕЛЬСКОЕ ПОСЕЛЕНИЕ</t>
  </si>
  <si>
    <t>КРУГЛИКОВСКОЕ СЕЛЬСКОЕ ПОСЕЛЕНИЕ</t>
  </si>
  <si>
    <t>МОГИЛЕВСКОЕ СЕЛЬСКОЕ ПОСЕЛЕНИЕ</t>
  </si>
  <si>
    <t>МАРУСИНСКОЕ СЕЛЬСКОЕ ПОСЕЛЕНИЕ</t>
  </si>
  <si>
    <t>ПОЛЕТНЕНСКОЕ СЕЛЬСКОЕ ПОСЕЛЕНИЕ</t>
  </si>
  <si>
    <t>СВЯТОГОРСКОЕ СЕЛЬСКОЕ ПОСЕЛЕНИЕ</t>
  </si>
  <si>
    <t>ЧЕРНЯЕВСКОЕ СЕЛЬСКОЕ ПОСЕЛЕНИЕ</t>
  </si>
  <si>
    <t>СЕЛЬСКОЕ ПОСЕЛЕНИЕ "СЕЛО САДОВОЕ"</t>
  </si>
  <si>
    <t>СЕЛЬСКОЕ ПОСЕЛЕНИЕ "СЕЛО ДОРМИДОНТОВКА"</t>
  </si>
  <si>
    <t>ВИНОГРАДОВСКОЕ СЕЛЬСКОЕ ПОСЕЛЕНИЕ</t>
  </si>
  <si>
    <t>СЕЛЬСКОЕ ПОСЕЛЕНИЕ "СЕЛО ШЕРЕМЕТЬЕВО"</t>
  </si>
  <si>
    <t>СЕЛЬСКОЕ ПОСЕЛЕНИЕ "СЕЛО ВЕНЮКОВО"</t>
  </si>
  <si>
    <t>СЕЛЬСКОЕ ПОСЕЛЕНИЕ "СЕЛО ВИДНОЕ"</t>
  </si>
  <si>
    <t>СЕЛЬСКОЕ ПОСЕЛЕНИЕ "СЕЛО АВАН"</t>
  </si>
  <si>
    <t>КОТИКОВСКОЕ СЕЛЬСКОЕ ПОСЕЛЕНИЕ</t>
  </si>
  <si>
    <t>СЕЛЬСКОЕ ПОСЕЛЕНИЕ "СЕЛО КРАСИЦКОЕ"</t>
  </si>
  <si>
    <t>СЕЛЬСКОЕ ПОСЕЛЕНИЕ "ПОСЕЛОК ШУМНЫЙ"</t>
  </si>
  <si>
    <t>ГЛЕБОВСКОЕ СЕЛЬСКОЕ ПОСЕЛЕНИЕ</t>
  </si>
  <si>
    <t>СЕЛЬСКОЕ ПОСЕЛЕНИЕ "СЕЛО КЕДРОВО"</t>
  </si>
  <si>
    <t>СЕЛЬСКОЕ ПОСЕЛЕНИЕ "СЕЛО ОТРАДНЕНОЕ"</t>
  </si>
  <si>
    <t>СЕЛЬСКОЕ ПОСЕЛЕНИЕ "СЕЛО КАПИТОНОВКА"</t>
  </si>
  <si>
    <t>СЕЛЬСКОЕ ПОСЕЛЕНИЕ "ПОСЕЛОК МЕДВЕЖИЙ"</t>
  </si>
  <si>
    <t>СЕЛЬСКОЕ ПОСЕЛЕНИЕ "СЕЛО КУКЕЛЕВО"</t>
  </si>
  <si>
    <t>СЕЛЬСКОЕ ПОСЕЛЕНИЕ "СЕЛО ЗАБАЙКАЛЬСКОЕ"</t>
  </si>
  <si>
    <t>08617101</t>
  </si>
  <si>
    <t>08617413</t>
  </si>
  <si>
    <t>08624157</t>
  </si>
  <si>
    <t>08624151</t>
  </si>
  <si>
    <t>08624154</t>
  </si>
  <si>
    <t>08624450</t>
  </si>
  <si>
    <t>08624410</t>
  </si>
  <si>
    <t>08624413</t>
  </si>
  <si>
    <t>08624434</t>
  </si>
  <si>
    <t>08624416</t>
  </si>
  <si>
    <t>08624443</t>
  </si>
  <si>
    <t>08624446</t>
  </si>
  <si>
    <t>08624449</t>
  </si>
  <si>
    <t>08624402</t>
  </si>
  <si>
    <t>08624407</t>
  </si>
  <si>
    <t>08624422</t>
  </si>
  <si>
    <t>08624404</t>
  </si>
  <si>
    <t>08624425</t>
  </si>
  <si>
    <t>08624431</t>
  </si>
  <si>
    <t>08624428</t>
  </si>
  <si>
    <t>08624437</t>
  </si>
  <si>
    <t>08624440</t>
  </si>
  <si>
    <t>08624452</t>
  </si>
  <si>
    <t>08617439</t>
  </si>
  <si>
    <t>08617416</t>
  </si>
  <si>
    <t>08617410</t>
  </si>
  <si>
    <t>08617440</t>
  </si>
  <si>
    <t>08617404</t>
  </si>
  <si>
    <t>08617407</t>
  </si>
  <si>
    <t>08617437</t>
  </si>
  <si>
    <t>08617424</t>
  </si>
  <si>
    <t>08617426</t>
  </si>
  <si>
    <t>08617444</t>
  </si>
  <si>
    <t>08617412</t>
  </si>
  <si>
    <t>08617422</t>
  </si>
  <si>
    <t>08617438</t>
  </si>
  <si>
    <t>08617420</t>
  </si>
  <si>
    <t>08617432</t>
  </si>
  <si>
    <t>08617428</t>
  </si>
  <si>
    <t>08617418</t>
  </si>
  <si>
    <t>КОРФОВСКОЕ ГОРОДСКОЕ ПОСЕЛЕНИЕ</t>
  </si>
  <si>
    <t>ХАБАРОВСКИЙ МУНИЦИПАЛЬНЫЙ РАЙОН</t>
  </si>
  <si>
    <t>ТОПОЛЕВСКОЕ СЕЛЬСКОЕ ПОСЕЛЕНИЕ</t>
  </si>
  <si>
    <t>СЕЛЬСКОЕ ПОСЕЛЕНИЕ "СЕЛО ИЛЬИНКА"</t>
  </si>
  <si>
    <t>СЕЛЬСКОЕ ПОСЕЛЕНИЕ "СЕЛО СИКАЧИ-АЛЯН"</t>
  </si>
  <si>
    <t>КОРСАКОВСКОЕ СЕЛЬСКОЕ ПОСЕЛЕНИЕ</t>
  </si>
  <si>
    <t>СЕЛЬСКОЕ ПОСЕЛЕНИЕ "СЕЛО НЕКРАСОВКА"</t>
  </si>
  <si>
    <t>РАКИТНЕНСКОЕ СЕЛЬСКОЕ ПОСЕЛЕНИЕ</t>
  </si>
  <si>
    <t>МИЧУРИНСКОЕ СЕЛЬСКОЕ ПОСЕЛЕНИЕ</t>
  </si>
  <si>
    <t>СЕЛЬСКОЕ ПОСЕЛЕНИЕ "СЕЛО ПЕТРОПАВЛОВКА"</t>
  </si>
  <si>
    <t>МИРНЕНСКОЕ СЕЛЬСКОЕ ПОСЕЛЕНИЕ</t>
  </si>
  <si>
    <t>СЕЛЬСКОЕ ПОСЕЛЕНИЕ "СЕЛО БЫЧИХА"</t>
  </si>
  <si>
    <t>СЕЛЬСКОЕ ПОСЕЛЕНИЕ "СЕЛО НОВОКУРОВКА"</t>
  </si>
  <si>
    <t>МАЛЫШЕВСКОЕ СЕЛЬСКОЕ ПОСЕЛЕНИЕ</t>
  </si>
  <si>
    <t>КНЯЗЕ-ВОЛКОНСКОЕ СЕЛЬСКОЕ ПОСЕЛЕНИЕ</t>
  </si>
  <si>
    <t>ВОСТОЧНОЕ СЕЛЬСКОЕ ПОСЕЛЕНИЕ</t>
  </si>
  <si>
    <t>ОСИНОВОРЕЧЕНСКОЕ СЕЛЬСКОЕ ПОСЕЛЕНИЕ</t>
  </si>
  <si>
    <t>ЕЛАБУЖСКОЕ СЕЛЬСКОЕ ПОСЕЛЕНИЕ</t>
  </si>
  <si>
    <t>ДРУЖБИНСКОЕ СЕЛЬСКОЕ ПОСЕЛЕНИЕ</t>
  </si>
  <si>
    <t>ГАЛКИНСКОЕ СЕЛЬСКОЕ ПОСЕЛЕНИЕ</t>
  </si>
  <si>
    <t>АНАСТАСЬЕВСКОЕ СЕЛЬСКОЕ ПОСЕЛЕНИЕ</t>
  </si>
  <si>
    <t>СЕРГЕЕВСКОЕ СЕЛЬСКОЕ ПОСЕЛЕНИЕ</t>
  </si>
  <si>
    <t>НАУМОВСКОЕ СЕЛЬСКОЕ ПОСЕЛЕНИЕ</t>
  </si>
  <si>
    <t>УЛИКА-НАЦИОНАЛЬНОЕ СЕЛЬСКОЕ ПОСЕЛЕНИЕ</t>
  </si>
  <si>
    <t>ПОБЕДИНСКОЕ СЕЛЬСКОЕ ПОСЕЛЕНИЕ</t>
  </si>
  <si>
    <t>КУКАНСКОЕ СЕЛЬСКОЕ ПОСЕЛЕНИЕ</t>
  </si>
  <si>
    <t>СЕЛЬСКОЕ ПОСЕЛЕНИЕ "СЕЛО КАЗАКЕВИЧЕВО"</t>
  </si>
  <si>
    <t>08655155</t>
  </si>
  <si>
    <t>08655000</t>
  </si>
  <si>
    <t>08655465</t>
  </si>
  <si>
    <t>08655419</t>
  </si>
  <si>
    <t>08655462</t>
  </si>
  <si>
    <t>08655431</t>
  </si>
  <si>
    <t>08655448</t>
  </si>
  <si>
    <t>08655459</t>
  </si>
  <si>
    <t>08655443</t>
  </si>
  <si>
    <t>08655455</t>
  </si>
  <si>
    <t>08655440</t>
  </si>
  <si>
    <t>08655407</t>
  </si>
  <si>
    <t>08655452</t>
  </si>
  <si>
    <t>08655437</t>
  </si>
  <si>
    <t>08655425</t>
  </si>
  <si>
    <t>08655476</t>
  </si>
  <si>
    <t>08655453</t>
  </si>
  <si>
    <t>08655416</t>
  </si>
  <si>
    <t>08655415</t>
  </si>
  <si>
    <t>08655412</t>
  </si>
  <si>
    <t>08655402</t>
  </si>
  <si>
    <t>08655460</t>
  </si>
  <si>
    <t>08655445</t>
  </si>
  <si>
    <t>08655467</t>
  </si>
  <si>
    <t>08655458</t>
  </si>
  <si>
    <t>08655434</t>
  </si>
  <si>
    <t>08655422</t>
  </si>
  <si>
    <t>ГОРОДСКОЕ ПОСЕЛЕНИЕ "ГОРОД БИКИН"</t>
  </si>
  <si>
    <t>ЛЕРМОНТОВСКОЕ СЕЛЬСКОЕ ПОСЕЛЕНИЕ</t>
  </si>
  <si>
    <t>ОРЕНБУРГСКОЕ СЕЛЬСКОЕ ПОСЕЛЕНИЕ</t>
  </si>
  <si>
    <t>СЕЛЬСКОЕ ПОСЕЛЕНИЕ "СЕЛО ПУШКИНО"</t>
  </si>
  <si>
    <t>СЕЛЬСКОЕ ПОСЕЛЕНИЕ "СЕЛО ПОКРОВКА"</t>
  </si>
  <si>
    <t>СЕЛЬСКОЕ ПОСЕЛЕНИЕ "СЕЛО ЛЕСОПИЛЬНОЕ"</t>
  </si>
  <si>
    <t>СЕЛЬСКОЕ ПОСЕЛЕНИЕ "СЕЛО ДОБРОЛЮБОВО"</t>
  </si>
  <si>
    <t>СЕЛЬСКОЕ ПОСЕЛЕНИЕ "СЕЛО ЛОНЧАКОВО"</t>
  </si>
  <si>
    <t>08609101</t>
  </si>
  <si>
    <t>08609408</t>
  </si>
  <si>
    <t>08609412</t>
  </si>
  <si>
    <t>08609420</t>
  </si>
  <si>
    <t>08609416</t>
  </si>
  <si>
    <t>08609407</t>
  </si>
  <si>
    <t>08609406</t>
  </si>
  <si>
    <t>08609410</t>
  </si>
  <si>
    <t>ГОРОДСКОЕ ПОСЕЛЕНИЕ "ГОРОД АМУРСК"</t>
  </si>
  <si>
    <t>СЕЛЬСКОЕ ПОСЕЛЕНИЕ "СЕЛО АЧАН"</t>
  </si>
  <si>
    <t>ВОЗНЕСЕНСКОЕ СЕЛЬСКОЕ ПОСЕЛЕНИЕ</t>
  </si>
  <si>
    <t>СЕЛЬСКОЕ ПОСЕЛЕНИЕ "СЕЛО ДЖУЕН"</t>
  </si>
  <si>
    <t>БЕЛЬГОВСКОЕ СЕЛЬСКОЕ ПОСЕЛЕНИЕ</t>
  </si>
  <si>
    <t>СЕЛИХИНСКОЕ СЕЛЬСКОЕ ПОСЕЛЕНИЕ</t>
  </si>
  <si>
    <t>СЕЛЬСКОЕ ПОСЕЛЕНИЕ "СЕЛО ВЕРХНЯЯ ЭКОНЬ"</t>
  </si>
  <si>
    <t>СЕЛЬСКОЕ ПОСЕЛЕНИЕ "ПОСЕЛОК МОЛОДЕЖНЫЙ"</t>
  </si>
  <si>
    <t>СНЕЖНЕНСКОЕ СЕЛЬСКОЕ ПОСЕЛЕНИЕ</t>
  </si>
  <si>
    <t>АМУРСКИЙ МУНИЦИПАЛЬНЫЙ РАЙОН</t>
  </si>
  <si>
    <t>УКТУРСКОЕ СЕЛЬСКОЕ ПОСЕЛЕНИЕ</t>
  </si>
  <si>
    <t>КЕНАЙСКОЕ СЕЛЬСКОЕ ПОСЕЛЕНИЕ</t>
  </si>
  <si>
    <t>СЕЛЬСКОЕ ПОСЕЛЕНИЕ "СЕЛО БОКТОР"</t>
  </si>
  <si>
    <t>СЕЛЬСКОЕ ПОСЕЛЕНИЕ "СЕЛО БОЛЬШАЯ КАРТЕЛЬ"</t>
  </si>
  <si>
    <t>КОМСОМОЛЬСКИЙ МУНИЦИПАЛЬНЫЙ РАЙОН</t>
  </si>
  <si>
    <t>ГАЛИЧНОЕ СЕЛЬСКОЕ ПОСЕЛЕНИЕ</t>
  </si>
  <si>
    <t>ЭЛЬБАНСКОЕ ГОРОДСКОЕ ПОСЕЛЕНИЕ</t>
  </si>
  <si>
    <t>ПАДАЛИНСКОЕ СЕЛЬСКОЕ ПОСЕЛЕНИЕ</t>
  </si>
  <si>
    <t>САНБОЛИНСКОЕ СЕЛЬСКОЕ ПОСЕЛЕНИЕ</t>
  </si>
  <si>
    <t>ВЕРХНЕТАМБОВСКОЕ СЕЛЬСКОЕ ПОСЕЛЕНИЕ</t>
  </si>
  <si>
    <t>БОЛОНЬСКОЕ СЕЛЬСКОЕ ПОСЕЛЕНИЕ</t>
  </si>
  <si>
    <t>ЛИТОВСКОЕ СЕЛЬСКОЕ ПОСЕЛЕНИЕ</t>
  </si>
  <si>
    <t>СЕЛЬСКОЕ ПОСЕЛЕНИЕ "СЕЛО ОММИ"</t>
  </si>
  <si>
    <t>СЕЛЬСКОЕ ПОСЕЛЕНИЕ "СЕЛО НОВЫЙ МИР"</t>
  </si>
  <si>
    <t>ЯГОДНЕНСКОЕ СЕЛЬСКОЕ ПОСЕЛЕНИЕ</t>
  </si>
  <si>
    <t>СЕЛЬСКОЕ ПОСЕЛЕНИЕ "СЕЛО НОВОИЛЬИНОВКА"</t>
  </si>
  <si>
    <t>НИЖНЕХАЛБИНСКОЕ СЕЛЬСКОЕ ПОСЕЛЕНИЕ</t>
  </si>
  <si>
    <t>СЕЛЬСКОЕ ПОСЕЛЕНИЕ "СЕЛО ПИВАНЬ"</t>
  </si>
  <si>
    <t>СЕЛЬСКОЕ ПОСЕЛЕНИЕ "СЕЛО ХУРБА"</t>
  </si>
  <si>
    <t>НИЖНЕТАМБОВСКОЕ СЕЛЬСКОЕ ПОСЕЛЕНИЕ</t>
  </si>
  <si>
    <t>ГУРСКОЕ СЕЛЬСКОЕ ПОСЕЛЕНИЕ</t>
  </si>
  <si>
    <t>ГАЙТЕРСКОЕ СЕЛЬСКОЕ ПОСЕЛЕНИЕ</t>
  </si>
  <si>
    <t>СЕЛЬСКОЕ ПОСЕЛЕНИЕ "СЕЛО ДАППЫ"</t>
  </si>
  <si>
    <t>СЕЛЬСКОЕ ПОСЕЛЕНИЕ "СЕЛО КОНДОН"</t>
  </si>
  <si>
    <t>СЕЛЬСКОЕ ПОСЕЛЕНИЕ "СЕЛО ИМЕНИ ПОЛИНЫ ОСИПЕНКО"</t>
  </si>
  <si>
    <t>ГОРОДСКОЕ ПОСЕЛЕНИЕ "РАБОЧИЙ ПОСЕЛОК СОЛНЕЧНЫЙ"</t>
  </si>
  <si>
    <t>СОЛНЕЧНЫЙ МУНИЦИПАЛЬНЫЙ РАЙОН</t>
  </si>
  <si>
    <t>СЕЛЬСКОЕ ПОСЕЛЕНИЕ "ПОСЕЛОК СОФИЙСК"</t>
  </si>
  <si>
    <t>НОВОУРГАЛЬСКОЕ ГОРОДСКОЕ ПОСЕЛЕНИЕ</t>
  </si>
  <si>
    <t>ГОРОДСКОЕ ПОСЕЛЕНИЕ "РАБОЧИЙ ПОСЕЛОК ЧЕГДОМЫН"</t>
  </si>
  <si>
    <t>СЕЛЬСКОЕ ПОСЕЛЕНИЕ "СЕЛО ВЛАДИМИРОВКА"</t>
  </si>
  <si>
    <t>СЕЛЬСКОЕ ПОСЕЛЕНИЕ "ПОСЕЛОК АЛОНКА"</t>
  </si>
  <si>
    <t>БРИАКАНСКОЕ СЕЛЬСКОЕ ПОСЕЛЕНИЕ</t>
  </si>
  <si>
    <t>ХЕРПУЧИНСКОЕ СЕЛЬСКОЕ ПОСЕЛЕНИЕ</t>
  </si>
  <si>
    <t>ГОРНЕНСКОЕ ГОРОДСКОЕ ПОСЕЛЕНИЕ</t>
  </si>
  <si>
    <t>ЧЕКУНДИНСКОЕ СЕЛЬСКОЕ ПОСЕЛЕНИЕ</t>
  </si>
  <si>
    <t>СЕЛЬСКОЕ ПОСЕЛЕНИЕ "СЕЛО УСТЬ-УРГАЛ"</t>
  </si>
  <si>
    <t>ДУКИНСКОЕ СЕЛЬСКОЕ ПОСЕЛЕНИЕ</t>
  </si>
  <si>
    <t>ВЕРХНЕБУРЕИНСКИЙ МУНИЦИПАЛЬНЫЙ РАЙОН</t>
  </si>
  <si>
    <t>АЛАНАПСКОЕ СЕЛЬСКОЕ ПОСЕЛЕНИЕ</t>
  </si>
  <si>
    <t>ХУРМУЛИНСКОЕ СЕЛЬСКОЕ ПОСЕЛЕНИЕ</t>
  </si>
  <si>
    <t>ХАРПИЧАНСКОЕ СЕЛЬСКОЕ ПОСЕЛЕНИЕ</t>
  </si>
  <si>
    <t>ТЫРМИНСКОЕ СЕЛЬСКОЕ ПОСЕЛЕНИЕ</t>
  </si>
  <si>
    <t>СЕЛЬСКОЕ ПОСЕЛЕНИЕ "ПОСЕЛОК ГОРИН"</t>
  </si>
  <si>
    <t>СЕЛЬСКОЕ ПОСЕЛЕНИЕ "СЕЛО ЭВОРОН"</t>
  </si>
  <si>
    <t>СЕЛЬСКОЕ ПОСЕЛЕНИЕ "ПОСЕЛОК ЭТЫРКЭН"</t>
  </si>
  <si>
    <t>МУНИЦИПАЛЬНЫЙ РАЙОН ИМЕНИ ПОЛИНЫ ОСИПЕНКО</t>
  </si>
  <si>
    <t>СЕЛЬСКОЕ ПОСЕЛЕНИЕ "ПОСЕЛОК ДЖАМКУ"</t>
  </si>
  <si>
    <t>СУЛУКСКОЕ СЕЛЬСКОЕ ПОСЕЛЕНИЕ</t>
  </si>
  <si>
    <t>СЕЛЬСКОЕ ПОСЕЛЕНИЕ "ПОСЕЛОК АМГУНЬ"</t>
  </si>
  <si>
    <t>БЕРЕЗОВСКОЕ СЕЛЬСКОЕ ПОСЕЛЕНИЕ</t>
  </si>
  <si>
    <t>СОГДИНСКОЕ СЕЛЬСКОЕ ПОСЕЛЕНИЕ</t>
  </si>
  <si>
    <t>СРЕДНЕУРГАЛЬСКОЕ СЕЛЬСКОЕ ПОСЕЛЕНИЕ</t>
  </si>
  <si>
    <t>СЕЛЬСКОЕ ПОСЕЛЕНИЕ "ПОСЕЛОК ГЕРБИ"</t>
  </si>
  <si>
    <t>08603101</t>
  </si>
  <si>
    <t>08603401</t>
  </si>
  <si>
    <t>08603402</t>
  </si>
  <si>
    <t>08603404</t>
  </si>
  <si>
    <t>08620404</t>
  </si>
  <si>
    <t>08620449</t>
  </si>
  <si>
    <t>08620476</t>
  </si>
  <si>
    <t>08620435</t>
  </si>
  <si>
    <t>08620452</t>
  </si>
  <si>
    <t>08603000</t>
  </si>
  <si>
    <t>08620455</t>
  </si>
  <si>
    <t>08620430</t>
  </si>
  <si>
    <t>08620405</t>
  </si>
  <si>
    <t>08620407</t>
  </si>
  <si>
    <t>08620000</t>
  </si>
  <si>
    <t>08620467</t>
  </si>
  <si>
    <t>08603160</t>
  </si>
  <si>
    <t>08603410</t>
  </si>
  <si>
    <t>08603413</t>
  </si>
  <si>
    <t>08620410</t>
  </si>
  <si>
    <t>08603420</t>
  </si>
  <si>
    <t>08603405</t>
  </si>
  <si>
    <t>08603407</t>
  </si>
  <si>
    <t>08620446</t>
  </si>
  <si>
    <t>08620470</t>
  </si>
  <si>
    <t>08620443</t>
  </si>
  <si>
    <t>08620440</t>
  </si>
  <si>
    <t>08620447</t>
  </si>
  <si>
    <t>08620461</t>
  </si>
  <si>
    <t>08620437</t>
  </si>
  <si>
    <t>08620468</t>
  </si>
  <si>
    <t>08620413</t>
  </si>
  <si>
    <t>08620419</t>
  </si>
  <si>
    <t>08644416</t>
  </si>
  <si>
    <t>08637406</t>
  </si>
  <si>
    <t>08644151</t>
  </si>
  <si>
    <t>08644000</t>
  </si>
  <si>
    <t>08614411</t>
  </si>
  <si>
    <t>08614153</t>
  </si>
  <si>
    <t>08614151</t>
  </si>
  <si>
    <t>08637404</t>
  </si>
  <si>
    <t>08614401</t>
  </si>
  <si>
    <t>08637402</t>
  </si>
  <si>
    <t>08637419</t>
  </si>
  <si>
    <t>08644153</t>
  </si>
  <si>
    <t>08614410</t>
  </si>
  <si>
    <t>08614407</t>
  </si>
  <si>
    <t>08644410</t>
  </si>
  <si>
    <t>08614000</t>
  </si>
  <si>
    <t>08614402</t>
  </si>
  <si>
    <t>08644428</t>
  </si>
  <si>
    <t>08644425</t>
  </si>
  <si>
    <t>08614412</t>
  </si>
  <si>
    <t>08644406</t>
  </si>
  <si>
    <t>08644430</t>
  </si>
  <si>
    <t>08614418</t>
  </si>
  <si>
    <t>08637000</t>
  </si>
  <si>
    <t>08644408</t>
  </si>
  <si>
    <t>08614403</t>
  </si>
  <si>
    <t>08644402</t>
  </si>
  <si>
    <t>08644404</t>
  </si>
  <si>
    <t>08614409</t>
  </si>
  <si>
    <t>08614408</t>
  </si>
  <si>
    <t>08614405</t>
  </si>
  <si>
    <t>МРИ ФНС России № 3 по Хабаровскому краю</t>
  </si>
  <si>
    <t>МРИ  ФНС России № 8 по Хабаровскому краю</t>
  </si>
  <si>
    <t>Налоговый орган 2700</t>
  </si>
  <si>
    <t>телефон исполнителя  (4212) 29 23 83</t>
  </si>
  <si>
    <t xml:space="preserve">  Х</t>
  </si>
  <si>
    <t>Железнодо-рожный округ</t>
  </si>
  <si>
    <t>Централь-ный округ</t>
  </si>
  <si>
    <t>ГОРОДС-КОЙ ОКРУГ ГОРОД КОМСО-МОЛЬСК-НА-АМУРЕ</t>
  </si>
  <si>
    <t>ГОРОДС-КОЕ ПОСЕЛЕНИЕ ГОРОД НИКОЛАЕВСК-НА-АМУРЕ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</si>
</sst>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0"/>
  <sheetViews>
    <sheetView tabSelected="1" zoomScale="70" zoomScaleNormal="70" zoomScalePageLayoutView="0" workbookViewId="0" topLeftCell="A1">
      <selection activeCell="J19" sqref="J19"/>
    </sheetView>
  </sheetViews>
  <sheetFormatPr defaultColWidth="9.140625" defaultRowHeight="15"/>
  <cols>
    <col min="1" max="1" width="26.421875" style="10" customWidth="1"/>
    <col min="2" max="2" width="4.7109375" style="10" customWidth="1"/>
    <col min="3" max="3" width="9.421875" style="10" customWidth="1"/>
    <col min="4" max="4" width="9.7109375" style="10" customWidth="1"/>
    <col min="5" max="5" width="10.421875" style="10" customWidth="1"/>
    <col min="6" max="6" width="11.28125" style="10" customWidth="1"/>
    <col min="7" max="230" width="10.421875" style="10" customWidth="1"/>
    <col min="231" max="231" width="12.140625" style="10" customWidth="1"/>
    <col min="232" max="239" width="10.421875" style="10" customWidth="1"/>
    <col min="240" max="16384" width="9.140625" style="1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 t="s">
        <v>8</v>
      </c>
    </row>
    <row r="10" s="1" customFormat="1" ht="15">
      <c r="A10" s="2" t="s">
        <v>9</v>
      </c>
    </row>
    <row r="11" s="1" customFormat="1" ht="15">
      <c r="A11" s="2" t="s">
        <v>10</v>
      </c>
    </row>
    <row r="12" s="1" customFormat="1" ht="15">
      <c r="A12" s="2" t="s">
        <v>11</v>
      </c>
    </row>
    <row r="13" s="1" customFormat="1" ht="15">
      <c r="A13" s="2" t="s">
        <v>482</v>
      </c>
    </row>
    <row r="14" s="1" customFormat="1" ht="15">
      <c r="A14" s="2" t="s">
        <v>12</v>
      </c>
    </row>
    <row r="15" s="1" customFormat="1" ht="15">
      <c r="A15" s="2" t="s">
        <v>13</v>
      </c>
    </row>
    <row r="16" s="1" customFormat="1" ht="15">
      <c r="A16" s="2"/>
    </row>
    <row r="17" s="1" customFormat="1" ht="15">
      <c r="A17" s="2" t="s">
        <v>14</v>
      </c>
    </row>
    <row r="18" s="1" customFormat="1" ht="15">
      <c r="A18" s="7" t="s">
        <v>15</v>
      </c>
    </row>
    <row r="19" spans="1:231" s="9" customFormat="1" ht="108">
      <c r="A19" s="3" t="s">
        <v>16</v>
      </c>
      <c r="B19" s="3" t="s">
        <v>17</v>
      </c>
      <c r="C19" s="21" t="s">
        <v>486</v>
      </c>
      <c r="D19" s="21" t="s">
        <v>38</v>
      </c>
      <c r="E19" s="21" t="s">
        <v>39</v>
      </c>
      <c r="F19" s="21" t="s">
        <v>485</v>
      </c>
      <c r="G19" s="22" t="s">
        <v>487</v>
      </c>
      <c r="H19" s="15" t="s">
        <v>488</v>
      </c>
      <c r="I19" s="15" t="s">
        <v>41</v>
      </c>
      <c r="J19" s="15" t="s">
        <v>42</v>
      </c>
      <c r="K19" s="15" t="s">
        <v>43</v>
      </c>
      <c r="L19" s="15" t="s">
        <v>44</v>
      </c>
      <c r="M19" s="15" t="s">
        <v>45</v>
      </c>
      <c r="N19" s="15" t="s">
        <v>46</v>
      </c>
      <c r="O19" s="15" t="s">
        <v>47</v>
      </c>
      <c r="P19" s="15" t="s">
        <v>48</v>
      </c>
      <c r="Q19" s="15" t="s">
        <v>49</v>
      </c>
      <c r="R19" s="15" t="s">
        <v>50</v>
      </c>
      <c r="S19" s="15" t="s">
        <v>51</v>
      </c>
      <c r="T19" s="15" t="s">
        <v>52</v>
      </c>
      <c r="U19" s="15" t="s">
        <v>53</v>
      </c>
      <c r="V19" s="15" t="s">
        <v>54</v>
      </c>
      <c r="W19" s="15" t="s">
        <v>55</v>
      </c>
      <c r="X19" s="15" t="s">
        <v>56</v>
      </c>
      <c r="Y19" s="15" t="s">
        <v>57</v>
      </c>
      <c r="Z19" s="15" t="s">
        <v>58</v>
      </c>
      <c r="AA19" s="15" t="s">
        <v>59</v>
      </c>
      <c r="AB19" s="15" t="s">
        <v>60</v>
      </c>
      <c r="AC19" s="15" t="s">
        <v>61</v>
      </c>
      <c r="AD19" s="15" t="s">
        <v>62</v>
      </c>
      <c r="AE19" s="15" t="s">
        <v>63</v>
      </c>
      <c r="AF19" s="15" t="s">
        <v>64</v>
      </c>
      <c r="AG19" s="15" t="s">
        <v>65</v>
      </c>
      <c r="AH19" s="15" t="s">
        <v>66</v>
      </c>
      <c r="AI19" s="15" t="s">
        <v>67</v>
      </c>
      <c r="AJ19" s="15" t="s">
        <v>68</v>
      </c>
      <c r="AK19" s="15" t="s">
        <v>69</v>
      </c>
      <c r="AL19" s="15" t="s">
        <v>70</v>
      </c>
      <c r="AM19" s="15" t="s">
        <v>71</v>
      </c>
      <c r="AN19" s="15" t="s">
        <v>72</v>
      </c>
      <c r="AO19" s="21" t="s">
        <v>73</v>
      </c>
      <c r="AP19" s="15" t="s">
        <v>107</v>
      </c>
      <c r="AQ19" s="15" t="s">
        <v>108</v>
      </c>
      <c r="AR19" s="15" t="s">
        <v>109</v>
      </c>
      <c r="AS19" s="15" t="s">
        <v>110</v>
      </c>
      <c r="AT19" s="15" t="s">
        <v>111</v>
      </c>
      <c r="AU19" s="15" t="s">
        <v>112</v>
      </c>
      <c r="AV19" s="15" t="s">
        <v>113</v>
      </c>
      <c r="AW19" s="15" t="s">
        <v>114</v>
      </c>
      <c r="AX19" s="15" t="s">
        <v>115</v>
      </c>
      <c r="AY19" s="15" t="s">
        <v>116</v>
      </c>
      <c r="AZ19" s="15" t="s">
        <v>117</v>
      </c>
      <c r="BA19" s="15" t="s">
        <v>118</v>
      </c>
      <c r="BB19" s="15" t="s">
        <v>119</v>
      </c>
      <c r="BC19" s="15" t="s">
        <v>120</v>
      </c>
      <c r="BD19" s="15" t="s">
        <v>121</v>
      </c>
      <c r="BE19" s="15" t="s">
        <v>122</v>
      </c>
      <c r="BF19" s="15" t="s">
        <v>123</v>
      </c>
      <c r="BG19" s="21" t="s">
        <v>124</v>
      </c>
      <c r="BH19" s="15" t="s">
        <v>142</v>
      </c>
      <c r="BI19" s="15" t="s">
        <v>143</v>
      </c>
      <c r="BJ19" s="15" t="s">
        <v>144</v>
      </c>
      <c r="BK19" s="15" t="s">
        <v>145</v>
      </c>
      <c r="BL19" s="15" t="s">
        <v>146</v>
      </c>
      <c r="BM19" s="15" t="s">
        <v>147</v>
      </c>
      <c r="BN19" s="15" t="s">
        <v>148</v>
      </c>
      <c r="BO19" s="15" t="s">
        <v>149</v>
      </c>
      <c r="BP19" s="15" t="s">
        <v>150</v>
      </c>
      <c r="BQ19" s="15" t="s">
        <v>151</v>
      </c>
      <c r="BR19" s="15" t="s">
        <v>152</v>
      </c>
      <c r="BS19" s="15" t="s">
        <v>153</v>
      </c>
      <c r="BT19" s="15" t="s">
        <v>154</v>
      </c>
      <c r="BU19" s="15" t="s">
        <v>155</v>
      </c>
      <c r="BV19" s="15" t="s">
        <v>156</v>
      </c>
      <c r="BW19" s="15" t="s">
        <v>157</v>
      </c>
      <c r="BX19" s="15" t="s">
        <v>158</v>
      </c>
      <c r="BY19" s="15" t="s">
        <v>159</v>
      </c>
      <c r="BZ19" s="15" t="s">
        <v>160</v>
      </c>
      <c r="CA19" s="15" t="s">
        <v>180</v>
      </c>
      <c r="CB19" s="15" t="s">
        <v>181</v>
      </c>
      <c r="CC19" s="15" t="s">
        <v>182</v>
      </c>
      <c r="CD19" s="15" t="s">
        <v>183</v>
      </c>
      <c r="CE19" s="15" t="s">
        <v>184</v>
      </c>
      <c r="CF19" s="15" t="s">
        <v>185</v>
      </c>
      <c r="CG19" s="15" t="s">
        <v>186</v>
      </c>
      <c r="CH19" s="15" t="s">
        <v>187</v>
      </c>
      <c r="CI19" s="15" t="s">
        <v>188</v>
      </c>
      <c r="CJ19" s="15" t="s">
        <v>189</v>
      </c>
      <c r="CK19" s="15" t="s">
        <v>190</v>
      </c>
      <c r="CL19" s="15" t="s">
        <v>202</v>
      </c>
      <c r="CM19" s="15" t="s">
        <v>203</v>
      </c>
      <c r="CN19" s="15" t="s">
        <v>204</v>
      </c>
      <c r="CO19" s="15" t="s">
        <v>205</v>
      </c>
      <c r="CP19" s="15" t="s">
        <v>206</v>
      </c>
      <c r="CQ19" s="15" t="s">
        <v>207</v>
      </c>
      <c r="CR19" s="15" t="s">
        <v>208</v>
      </c>
      <c r="CS19" s="15" t="s">
        <v>209</v>
      </c>
      <c r="CT19" s="15" t="s">
        <v>210</v>
      </c>
      <c r="CU19" s="15" t="s">
        <v>211</v>
      </c>
      <c r="CV19" s="15" t="s">
        <v>212</v>
      </c>
      <c r="CW19" s="15" t="s">
        <v>213</v>
      </c>
      <c r="CX19" s="15" t="s">
        <v>214</v>
      </c>
      <c r="CY19" s="15" t="s">
        <v>215</v>
      </c>
      <c r="CZ19" s="15" t="s">
        <v>216</v>
      </c>
      <c r="DA19" s="15" t="s">
        <v>217</v>
      </c>
      <c r="DB19" s="15" t="s">
        <v>218</v>
      </c>
      <c r="DC19" s="15" t="s">
        <v>219</v>
      </c>
      <c r="DD19" s="15" t="s">
        <v>220</v>
      </c>
      <c r="DE19" s="15" t="s">
        <v>221</v>
      </c>
      <c r="DF19" s="15" t="s">
        <v>222</v>
      </c>
      <c r="DG19" s="15" t="s">
        <v>223</v>
      </c>
      <c r="DH19" s="15" t="s">
        <v>224</v>
      </c>
      <c r="DI19" s="15" t="s">
        <v>225</v>
      </c>
      <c r="DJ19" s="15" t="s">
        <v>226</v>
      </c>
      <c r="DK19" s="15" t="s">
        <v>227</v>
      </c>
      <c r="DL19" s="15" t="s">
        <v>228</v>
      </c>
      <c r="DM19" s="15" t="s">
        <v>229</v>
      </c>
      <c r="DN19" s="15" t="s">
        <v>230</v>
      </c>
      <c r="DO19" s="15" t="s">
        <v>231</v>
      </c>
      <c r="DP19" s="15" t="s">
        <v>232</v>
      </c>
      <c r="DQ19" s="15" t="s">
        <v>233</v>
      </c>
      <c r="DR19" s="15" t="s">
        <v>234</v>
      </c>
      <c r="DS19" s="15" t="s">
        <v>235</v>
      </c>
      <c r="DT19" s="15" t="s">
        <v>236</v>
      </c>
      <c r="DU19" s="15" t="s">
        <v>237</v>
      </c>
      <c r="DV19" s="15" t="s">
        <v>238</v>
      </c>
      <c r="DW19" s="15" t="s">
        <v>239</v>
      </c>
      <c r="DX19" s="15" t="s">
        <v>240</v>
      </c>
      <c r="DY19" s="15" t="s">
        <v>241</v>
      </c>
      <c r="DZ19" s="15" t="s">
        <v>282</v>
      </c>
      <c r="EA19" s="15" t="s">
        <v>283</v>
      </c>
      <c r="EB19" s="15" t="s">
        <v>284</v>
      </c>
      <c r="EC19" s="15" t="s">
        <v>285</v>
      </c>
      <c r="ED19" s="15" t="s">
        <v>286</v>
      </c>
      <c r="EE19" s="15" t="s">
        <v>287</v>
      </c>
      <c r="EF19" s="15" t="s">
        <v>288</v>
      </c>
      <c r="EG19" s="15" t="s">
        <v>289</v>
      </c>
      <c r="EH19" s="15" t="s">
        <v>290</v>
      </c>
      <c r="EI19" s="15" t="s">
        <v>291</v>
      </c>
      <c r="EJ19" s="15" t="s">
        <v>292</v>
      </c>
      <c r="EK19" s="15" t="s">
        <v>293</v>
      </c>
      <c r="EL19" s="15" t="s">
        <v>294</v>
      </c>
      <c r="EM19" s="15" t="s">
        <v>295</v>
      </c>
      <c r="EN19" s="15" t="s">
        <v>296</v>
      </c>
      <c r="EO19" s="15" t="s">
        <v>297</v>
      </c>
      <c r="EP19" s="15" t="s">
        <v>298</v>
      </c>
      <c r="EQ19" s="15" t="s">
        <v>299</v>
      </c>
      <c r="ER19" s="15" t="s">
        <v>300</v>
      </c>
      <c r="ES19" s="15" t="s">
        <v>301</v>
      </c>
      <c r="ET19" s="15" t="s">
        <v>302</v>
      </c>
      <c r="EU19" s="15" t="s">
        <v>303</v>
      </c>
      <c r="EV19" s="15" t="s">
        <v>304</v>
      </c>
      <c r="EW19" s="15" t="s">
        <v>305</v>
      </c>
      <c r="EX19" s="15" t="s">
        <v>306</v>
      </c>
      <c r="EY19" s="15" t="s">
        <v>307</v>
      </c>
      <c r="EZ19" s="15" t="s">
        <v>308</v>
      </c>
      <c r="FA19" s="15" t="s">
        <v>336</v>
      </c>
      <c r="FB19" s="15" t="s">
        <v>337</v>
      </c>
      <c r="FC19" s="15" t="s">
        <v>338</v>
      </c>
      <c r="FD19" s="15" t="s">
        <v>339</v>
      </c>
      <c r="FE19" s="15" t="s">
        <v>340</v>
      </c>
      <c r="FF19" s="15" t="s">
        <v>341</v>
      </c>
      <c r="FG19" s="15" t="s">
        <v>342</v>
      </c>
      <c r="FH19" s="15" t="s">
        <v>343</v>
      </c>
      <c r="FI19" s="21" t="s">
        <v>480</v>
      </c>
      <c r="FJ19" s="15" t="s">
        <v>352</v>
      </c>
      <c r="FK19" s="15" t="s">
        <v>353</v>
      </c>
      <c r="FL19" s="15" t="s">
        <v>354</v>
      </c>
      <c r="FM19" s="15" t="s">
        <v>355</v>
      </c>
      <c r="FN19" s="15" t="s">
        <v>356</v>
      </c>
      <c r="FO19" s="15" t="s">
        <v>357</v>
      </c>
      <c r="FP19" s="15" t="s">
        <v>358</v>
      </c>
      <c r="FQ19" s="15" t="s">
        <v>359</v>
      </c>
      <c r="FR19" s="15" t="s">
        <v>360</v>
      </c>
      <c r="FS19" s="15" t="s">
        <v>361</v>
      </c>
      <c r="FT19" s="15" t="s">
        <v>362</v>
      </c>
      <c r="FU19" s="15" t="s">
        <v>363</v>
      </c>
      <c r="FV19" s="15" t="s">
        <v>364</v>
      </c>
      <c r="FW19" s="15" t="s">
        <v>365</v>
      </c>
      <c r="FX19" s="15" t="s">
        <v>366</v>
      </c>
      <c r="FY19" s="15" t="s">
        <v>367</v>
      </c>
      <c r="FZ19" s="15" t="s">
        <v>368</v>
      </c>
      <c r="GA19" s="15" t="s">
        <v>369</v>
      </c>
      <c r="GB19" s="15" t="s">
        <v>370</v>
      </c>
      <c r="GC19" s="15" t="s">
        <v>371</v>
      </c>
      <c r="GD19" s="15" t="s">
        <v>372</v>
      </c>
      <c r="GE19" s="15" t="s">
        <v>373</v>
      </c>
      <c r="GF19" s="15" t="s">
        <v>374</v>
      </c>
      <c r="GG19" s="15" t="s">
        <v>375</v>
      </c>
      <c r="GH19" s="15" t="s">
        <v>376</v>
      </c>
      <c r="GI19" s="15" t="s">
        <v>377</v>
      </c>
      <c r="GJ19" s="15" t="s">
        <v>378</v>
      </c>
      <c r="GK19" s="15" t="s">
        <v>379</v>
      </c>
      <c r="GL19" s="15" t="s">
        <v>380</v>
      </c>
      <c r="GM19" s="15" t="s">
        <v>381</v>
      </c>
      <c r="GN19" s="15" t="s">
        <v>382</v>
      </c>
      <c r="GO19" s="15" t="s">
        <v>383</v>
      </c>
      <c r="GP19" s="15" t="s">
        <v>384</v>
      </c>
      <c r="GQ19" s="15" t="s">
        <v>385</v>
      </c>
      <c r="GR19" s="15" t="s">
        <v>386</v>
      </c>
      <c r="GS19" s="15" t="s">
        <v>387</v>
      </c>
      <c r="GT19" s="15" t="s">
        <v>388</v>
      </c>
      <c r="GU19" s="15" t="s">
        <v>389</v>
      </c>
      <c r="GV19" s="15" t="s">
        <v>390</v>
      </c>
      <c r="GW19" s="15" t="s">
        <v>391</v>
      </c>
      <c r="GX19" s="15" t="s">
        <v>392</v>
      </c>
      <c r="GY19" s="15" t="s">
        <v>393</v>
      </c>
      <c r="GZ19" s="15" t="s">
        <v>394</v>
      </c>
      <c r="HA19" s="15" t="s">
        <v>395</v>
      </c>
      <c r="HB19" s="15" t="s">
        <v>396</v>
      </c>
      <c r="HC19" s="15" t="s">
        <v>397</v>
      </c>
      <c r="HD19" s="15" t="s">
        <v>398</v>
      </c>
      <c r="HE19" s="15" t="s">
        <v>399</v>
      </c>
      <c r="HF19" s="15" t="s">
        <v>400</v>
      </c>
      <c r="HG19" s="15" t="s">
        <v>401</v>
      </c>
      <c r="HH19" s="15" t="s">
        <v>402</v>
      </c>
      <c r="HI19" s="15" t="s">
        <v>403</v>
      </c>
      <c r="HJ19" s="15" t="s">
        <v>404</v>
      </c>
      <c r="HK19" s="15" t="s">
        <v>405</v>
      </c>
      <c r="HL19" s="15" t="s">
        <v>406</v>
      </c>
      <c r="HM19" s="15" t="s">
        <v>407</v>
      </c>
      <c r="HN19" s="15" t="s">
        <v>408</v>
      </c>
      <c r="HO19" s="15" t="s">
        <v>409</v>
      </c>
      <c r="HP19" s="15" t="s">
        <v>410</v>
      </c>
      <c r="HQ19" s="15" t="s">
        <v>411</v>
      </c>
      <c r="HR19" s="15" t="s">
        <v>412</v>
      </c>
      <c r="HS19" s="15" t="s">
        <v>413</v>
      </c>
      <c r="HT19" s="15" t="s">
        <v>414</v>
      </c>
      <c r="HU19" s="15" t="s">
        <v>415</v>
      </c>
      <c r="HV19" s="21" t="s">
        <v>481</v>
      </c>
      <c r="HW19" s="16" t="s">
        <v>18</v>
      </c>
    </row>
    <row r="20" spans="1:231" ht="15">
      <c r="A20" s="4" t="s">
        <v>19</v>
      </c>
      <c r="B20" s="5" t="s">
        <v>20</v>
      </c>
      <c r="C20" s="5" t="s">
        <v>21</v>
      </c>
      <c r="D20" s="5" t="s">
        <v>21</v>
      </c>
      <c r="E20" s="5" t="s">
        <v>21</v>
      </c>
      <c r="F20" s="5" t="s">
        <v>21</v>
      </c>
      <c r="G20" s="5" t="s">
        <v>40</v>
      </c>
      <c r="H20" s="5" t="s">
        <v>74</v>
      </c>
      <c r="I20" s="5" t="s">
        <v>75</v>
      </c>
      <c r="J20" s="5" t="s">
        <v>76</v>
      </c>
      <c r="K20" s="5" t="s">
        <v>77</v>
      </c>
      <c r="L20" s="5" t="s">
        <v>78</v>
      </c>
      <c r="M20" s="5" t="s">
        <v>79</v>
      </c>
      <c r="N20" s="5" t="s">
        <v>80</v>
      </c>
      <c r="O20" s="5" t="s">
        <v>81</v>
      </c>
      <c r="P20" s="5" t="s">
        <v>82</v>
      </c>
      <c r="Q20" s="5" t="s">
        <v>83</v>
      </c>
      <c r="R20" s="5" t="s">
        <v>84</v>
      </c>
      <c r="S20" s="5" t="s">
        <v>85</v>
      </c>
      <c r="T20" s="5" t="s">
        <v>86</v>
      </c>
      <c r="U20" s="5" t="s">
        <v>87</v>
      </c>
      <c r="V20" s="5" t="s">
        <v>88</v>
      </c>
      <c r="W20" s="5" t="s">
        <v>89</v>
      </c>
      <c r="X20" s="5" t="s">
        <v>90</v>
      </c>
      <c r="Y20" s="5" t="s">
        <v>91</v>
      </c>
      <c r="Z20" s="5" t="s">
        <v>92</v>
      </c>
      <c r="AA20" s="5" t="s">
        <v>93</v>
      </c>
      <c r="AB20" s="5" t="s">
        <v>94</v>
      </c>
      <c r="AC20" s="5" t="s">
        <v>95</v>
      </c>
      <c r="AD20" s="5" t="s">
        <v>96</v>
      </c>
      <c r="AE20" s="5" t="s">
        <v>97</v>
      </c>
      <c r="AF20" s="5" t="s">
        <v>98</v>
      </c>
      <c r="AG20" s="5" t="s">
        <v>99</v>
      </c>
      <c r="AH20" s="5" t="s">
        <v>100</v>
      </c>
      <c r="AI20" s="5" t="s">
        <v>101</v>
      </c>
      <c r="AJ20" s="5" t="s">
        <v>102</v>
      </c>
      <c r="AK20" s="5" t="s">
        <v>103</v>
      </c>
      <c r="AL20" s="5" t="s">
        <v>104</v>
      </c>
      <c r="AM20" s="5" t="s">
        <v>105</v>
      </c>
      <c r="AN20" s="5" t="s">
        <v>106</v>
      </c>
      <c r="AO20" s="5" t="s">
        <v>22</v>
      </c>
      <c r="AP20" s="5" t="s">
        <v>125</v>
      </c>
      <c r="AQ20" s="5" t="s">
        <v>126</v>
      </c>
      <c r="AR20" s="5" t="s">
        <v>127</v>
      </c>
      <c r="AS20" s="5" t="s">
        <v>128</v>
      </c>
      <c r="AT20" s="5" t="s">
        <v>129</v>
      </c>
      <c r="AU20" s="5" t="s">
        <v>130</v>
      </c>
      <c r="AV20" s="5" t="s">
        <v>131</v>
      </c>
      <c r="AW20" s="5" t="s">
        <v>132</v>
      </c>
      <c r="AX20" s="5" t="s">
        <v>133</v>
      </c>
      <c r="AY20" s="5" t="s">
        <v>134</v>
      </c>
      <c r="AZ20" s="5" t="s">
        <v>135</v>
      </c>
      <c r="BA20" s="5" t="s">
        <v>136</v>
      </c>
      <c r="BB20" s="5" t="s">
        <v>137</v>
      </c>
      <c r="BC20" s="5" t="s">
        <v>138</v>
      </c>
      <c r="BD20" s="5" t="s">
        <v>139</v>
      </c>
      <c r="BE20" s="5" t="s">
        <v>140</v>
      </c>
      <c r="BF20" s="5" t="s">
        <v>141</v>
      </c>
      <c r="BG20" s="5" t="s">
        <v>22</v>
      </c>
      <c r="BH20" s="5" t="s">
        <v>161</v>
      </c>
      <c r="BI20" s="5" t="s">
        <v>162</v>
      </c>
      <c r="BJ20" s="5" t="s">
        <v>163</v>
      </c>
      <c r="BK20" s="5" t="s">
        <v>164</v>
      </c>
      <c r="BL20" s="5" t="s">
        <v>165</v>
      </c>
      <c r="BM20" s="5" t="s">
        <v>166</v>
      </c>
      <c r="BN20" s="5" t="s">
        <v>167</v>
      </c>
      <c r="BO20" s="5" t="s">
        <v>168</v>
      </c>
      <c r="BP20" s="5" t="s">
        <v>169</v>
      </c>
      <c r="BQ20" s="5" t="s">
        <v>170</v>
      </c>
      <c r="BR20" s="5" t="s">
        <v>171</v>
      </c>
      <c r="BS20" s="5" t="s">
        <v>172</v>
      </c>
      <c r="BT20" s="5" t="s">
        <v>173</v>
      </c>
      <c r="BU20" s="5" t="s">
        <v>174</v>
      </c>
      <c r="BV20" s="5" t="s">
        <v>175</v>
      </c>
      <c r="BW20" s="5" t="s">
        <v>176</v>
      </c>
      <c r="BX20" s="5" t="s">
        <v>177</v>
      </c>
      <c r="BY20" s="5" t="s">
        <v>178</v>
      </c>
      <c r="BZ20" s="5" t="s">
        <v>179</v>
      </c>
      <c r="CA20" s="5" t="s">
        <v>191</v>
      </c>
      <c r="CB20" s="5" t="s">
        <v>192</v>
      </c>
      <c r="CC20" s="5" t="s">
        <v>193</v>
      </c>
      <c r="CD20" s="5" t="s">
        <v>194</v>
      </c>
      <c r="CE20" s="5" t="s">
        <v>195</v>
      </c>
      <c r="CF20" s="5" t="s">
        <v>196</v>
      </c>
      <c r="CG20" s="5" t="s">
        <v>197</v>
      </c>
      <c r="CH20" s="5" t="s">
        <v>198</v>
      </c>
      <c r="CI20" s="5" t="s">
        <v>199</v>
      </c>
      <c r="CJ20" s="5" t="s">
        <v>200</v>
      </c>
      <c r="CK20" s="5" t="s">
        <v>201</v>
      </c>
      <c r="CL20" s="5" t="s">
        <v>242</v>
      </c>
      <c r="CM20" s="5" t="s">
        <v>243</v>
      </c>
      <c r="CN20" s="5" t="s">
        <v>244</v>
      </c>
      <c r="CO20" s="5" t="s">
        <v>245</v>
      </c>
      <c r="CP20" s="5" t="s">
        <v>246</v>
      </c>
      <c r="CQ20" s="5" t="s">
        <v>247</v>
      </c>
      <c r="CR20" s="5" t="s">
        <v>248</v>
      </c>
      <c r="CS20" s="5" t="s">
        <v>249</v>
      </c>
      <c r="CT20" s="5" t="s">
        <v>250</v>
      </c>
      <c r="CU20" s="5" t="s">
        <v>251</v>
      </c>
      <c r="CV20" s="5" t="s">
        <v>252</v>
      </c>
      <c r="CW20" s="5" t="s">
        <v>253</v>
      </c>
      <c r="CX20" s="5" t="s">
        <v>254</v>
      </c>
      <c r="CY20" s="5" t="s">
        <v>255</v>
      </c>
      <c r="CZ20" s="5" t="s">
        <v>256</v>
      </c>
      <c r="DA20" s="5" t="s">
        <v>257</v>
      </c>
      <c r="DB20" s="5" t="s">
        <v>258</v>
      </c>
      <c r="DC20" s="5" t="s">
        <v>259</v>
      </c>
      <c r="DD20" s="5" t="s">
        <v>260</v>
      </c>
      <c r="DE20" s="5" t="s">
        <v>261</v>
      </c>
      <c r="DF20" s="5" t="s">
        <v>262</v>
      </c>
      <c r="DG20" s="5" t="s">
        <v>263</v>
      </c>
      <c r="DH20" s="5" t="s">
        <v>264</v>
      </c>
      <c r="DI20" s="5" t="s">
        <v>265</v>
      </c>
      <c r="DJ20" s="5" t="s">
        <v>266</v>
      </c>
      <c r="DK20" s="5" t="s">
        <v>267</v>
      </c>
      <c r="DL20" s="5" t="s">
        <v>268</v>
      </c>
      <c r="DM20" s="5" t="s">
        <v>269</v>
      </c>
      <c r="DN20" s="5" t="s">
        <v>270</v>
      </c>
      <c r="DO20" s="5" t="s">
        <v>271</v>
      </c>
      <c r="DP20" s="5" t="s">
        <v>272</v>
      </c>
      <c r="DQ20" s="5" t="s">
        <v>273</v>
      </c>
      <c r="DR20" s="5" t="s">
        <v>274</v>
      </c>
      <c r="DS20" s="5" t="s">
        <v>275</v>
      </c>
      <c r="DT20" s="5" t="s">
        <v>276</v>
      </c>
      <c r="DU20" s="5" t="s">
        <v>277</v>
      </c>
      <c r="DV20" s="5" t="s">
        <v>278</v>
      </c>
      <c r="DW20" s="5" t="s">
        <v>279</v>
      </c>
      <c r="DX20" s="5" t="s">
        <v>280</v>
      </c>
      <c r="DY20" s="5" t="s">
        <v>281</v>
      </c>
      <c r="DZ20" s="5" t="s">
        <v>309</v>
      </c>
      <c r="EA20" s="5" t="s">
        <v>310</v>
      </c>
      <c r="EB20" s="5" t="s">
        <v>311</v>
      </c>
      <c r="EC20" s="5" t="s">
        <v>312</v>
      </c>
      <c r="ED20" s="5" t="s">
        <v>313</v>
      </c>
      <c r="EE20" s="5" t="s">
        <v>314</v>
      </c>
      <c r="EF20" s="5" t="s">
        <v>315</v>
      </c>
      <c r="EG20" s="5" t="s">
        <v>316</v>
      </c>
      <c r="EH20" s="5" t="s">
        <v>317</v>
      </c>
      <c r="EI20" s="5" t="s">
        <v>318</v>
      </c>
      <c r="EJ20" s="5" t="s">
        <v>319</v>
      </c>
      <c r="EK20" s="5" t="s">
        <v>320</v>
      </c>
      <c r="EL20" s="5" t="s">
        <v>321</v>
      </c>
      <c r="EM20" s="5" t="s">
        <v>322</v>
      </c>
      <c r="EN20" s="5" t="s">
        <v>323</v>
      </c>
      <c r="EO20" s="5" t="s">
        <v>324</v>
      </c>
      <c r="EP20" s="5" t="s">
        <v>325</v>
      </c>
      <c r="EQ20" s="5" t="s">
        <v>326</v>
      </c>
      <c r="ER20" s="5" t="s">
        <v>327</v>
      </c>
      <c r="ES20" s="5" t="s">
        <v>328</v>
      </c>
      <c r="ET20" s="5" t="s">
        <v>329</v>
      </c>
      <c r="EU20" s="5" t="s">
        <v>330</v>
      </c>
      <c r="EV20" s="5" t="s">
        <v>331</v>
      </c>
      <c r="EW20" s="5" t="s">
        <v>332</v>
      </c>
      <c r="EX20" s="5" t="s">
        <v>333</v>
      </c>
      <c r="EY20" s="5" t="s">
        <v>334</v>
      </c>
      <c r="EZ20" s="5" t="s">
        <v>335</v>
      </c>
      <c r="FA20" s="5" t="s">
        <v>344</v>
      </c>
      <c r="FB20" s="5" t="s">
        <v>345</v>
      </c>
      <c r="FC20" s="5" t="s">
        <v>346</v>
      </c>
      <c r="FD20" s="5" t="s">
        <v>347</v>
      </c>
      <c r="FE20" s="5" t="s">
        <v>348</v>
      </c>
      <c r="FF20" s="5" t="s">
        <v>349</v>
      </c>
      <c r="FG20" s="5" t="s">
        <v>350</v>
      </c>
      <c r="FH20" s="5" t="s">
        <v>351</v>
      </c>
      <c r="FI20" s="5" t="s">
        <v>22</v>
      </c>
      <c r="FJ20" s="5" t="s">
        <v>416</v>
      </c>
      <c r="FK20" s="5" t="s">
        <v>417</v>
      </c>
      <c r="FL20" s="5" t="s">
        <v>418</v>
      </c>
      <c r="FM20" s="5" t="s">
        <v>419</v>
      </c>
      <c r="FN20" s="5" t="s">
        <v>420</v>
      </c>
      <c r="FO20" s="5" t="s">
        <v>421</v>
      </c>
      <c r="FP20" s="5" t="s">
        <v>422</v>
      </c>
      <c r="FQ20" s="5" t="s">
        <v>423</v>
      </c>
      <c r="FR20" s="5" t="s">
        <v>424</v>
      </c>
      <c r="FS20" s="5" t="s">
        <v>425</v>
      </c>
      <c r="FT20" s="5" t="s">
        <v>426</v>
      </c>
      <c r="FU20" s="5" t="s">
        <v>427</v>
      </c>
      <c r="FV20" s="5" t="s">
        <v>428</v>
      </c>
      <c r="FW20" s="5" t="s">
        <v>429</v>
      </c>
      <c r="FX20" s="5" t="s">
        <v>430</v>
      </c>
      <c r="FY20" s="5" t="s">
        <v>431</v>
      </c>
      <c r="FZ20" s="5" t="s">
        <v>432</v>
      </c>
      <c r="GA20" s="5" t="s">
        <v>433</v>
      </c>
      <c r="GB20" s="5" t="s">
        <v>434</v>
      </c>
      <c r="GC20" s="5" t="s">
        <v>435</v>
      </c>
      <c r="GD20" s="5" t="s">
        <v>436</v>
      </c>
      <c r="GE20" s="5" t="s">
        <v>437</v>
      </c>
      <c r="GF20" s="5" t="s">
        <v>438</v>
      </c>
      <c r="GG20" s="5" t="s">
        <v>439</v>
      </c>
      <c r="GH20" s="5" t="s">
        <v>440</v>
      </c>
      <c r="GI20" s="5" t="s">
        <v>441</v>
      </c>
      <c r="GJ20" s="5" t="s">
        <v>442</v>
      </c>
      <c r="GK20" s="5" t="s">
        <v>443</v>
      </c>
      <c r="GL20" s="5" t="s">
        <v>444</v>
      </c>
      <c r="GM20" s="5" t="s">
        <v>445</v>
      </c>
      <c r="GN20" s="5" t="s">
        <v>446</v>
      </c>
      <c r="GO20" s="5" t="s">
        <v>447</v>
      </c>
      <c r="GP20" s="5" t="s">
        <v>448</v>
      </c>
      <c r="GQ20" s="5" t="s">
        <v>449</v>
      </c>
      <c r="GR20" s="5" t="s">
        <v>450</v>
      </c>
      <c r="GS20" s="5" t="s">
        <v>451</v>
      </c>
      <c r="GT20" s="5" t="s">
        <v>452</v>
      </c>
      <c r="GU20" s="5" t="s">
        <v>453</v>
      </c>
      <c r="GV20" s="5" t="s">
        <v>454</v>
      </c>
      <c r="GW20" s="5" t="s">
        <v>455</v>
      </c>
      <c r="GX20" s="5" t="s">
        <v>456</v>
      </c>
      <c r="GY20" s="5" t="s">
        <v>457</v>
      </c>
      <c r="GZ20" s="5" t="s">
        <v>458</v>
      </c>
      <c r="HA20" s="5" t="s">
        <v>459</v>
      </c>
      <c r="HB20" s="5" t="s">
        <v>460</v>
      </c>
      <c r="HC20" s="5" t="s">
        <v>461</v>
      </c>
      <c r="HD20" s="5" t="s">
        <v>462</v>
      </c>
      <c r="HE20" s="5" t="s">
        <v>463</v>
      </c>
      <c r="HF20" s="5" t="s">
        <v>464</v>
      </c>
      <c r="HG20" s="5" t="s">
        <v>465</v>
      </c>
      <c r="HH20" s="5" t="s">
        <v>466</v>
      </c>
      <c r="HI20" s="5" t="s">
        <v>467</v>
      </c>
      <c r="HJ20" s="5" t="s">
        <v>468</v>
      </c>
      <c r="HK20" s="5" t="s">
        <v>469</v>
      </c>
      <c r="HL20" s="5" t="s">
        <v>470</v>
      </c>
      <c r="HM20" s="5" t="s">
        <v>471</v>
      </c>
      <c r="HN20" s="5" t="s">
        <v>472</v>
      </c>
      <c r="HO20" s="5" t="s">
        <v>473</v>
      </c>
      <c r="HP20" s="5" t="s">
        <v>474</v>
      </c>
      <c r="HQ20" s="5" t="s">
        <v>475</v>
      </c>
      <c r="HR20" s="5" t="s">
        <v>476</v>
      </c>
      <c r="HS20" s="5" t="s">
        <v>477</v>
      </c>
      <c r="HT20" s="5" t="s">
        <v>478</v>
      </c>
      <c r="HU20" s="5" t="s">
        <v>479</v>
      </c>
      <c r="HV20" s="5" t="s">
        <v>22</v>
      </c>
      <c r="HW20" s="17" t="s">
        <v>22</v>
      </c>
    </row>
    <row r="21" spans="1:231" ht="39">
      <c r="A21" s="4" t="s">
        <v>23</v>
      </c>
      <c r="B21" s="5" t="s">
        <v>24</v>
      </c>
      <c r="C21" s="6">
        <f>2739685+792</f>
        <v>2740477</v>
      </c>
      <c r="D21" s="6">
        <v>1956348</v>
      </c>
      <c r="E21" s="6">
        <v>2506117</v>
      </c>
      <c r="F21" s="6">
        <v>2245260</v>
      </c>
      <c r="G21" s="6">
        <f>3751648+31</f>
        <v>3751679</v>
      </c>
      <c r="H21" s="6">
        <v>210042</v>
      </c>
      <c r="I21" s="6">
        <v>128</v>
      </c>
      <c r="J21" s="6">
        <v>15715</v>
      </c>
      <c r="K21" s="6">
        <v>7537</v>
      </c>
      <c r="L21" s="6">
        <v>9858</v>
      </c>
      <c r="M21" s="6">
        <v>3257</v>
      </c>
      <c r="N21" s="6">
        <v>150</v>
      </c>
      <c r="O21" s="6">
        <v>8417</v>
      </c>
      <c r="P21" s="6">
        <v>2984</v>
      </c>
      <c r="Q21" s="6">
        <v>644</v>
      </c>
      <c r="R21" s="6">
        <v>1299</v>
      </c>
      <c r="S21" s="6">
        <v>6018</v>
      </c>
      <c r="T21" s="6">
        <v>627</v>
      </c>
      <c r="U21" s="6">
        <v>1830</v>
      </c>
      <c r="V21" s="8" t="s">
        <v>484</v>
      </c>
      <c r="W21" s="6">
        <v>521</v>
      </c>
      <c r="X21" s="6">
        <v>9389</v>
      </c>
      <c r="Y21" s="6">
        <v>1261</v>
      </c>
      <c r="Z21" s="6">
        <v>2910</v>
      </c>
      <c r="AA21" s="6">
        <v>520</v>
      </c>
      <c r="AB21" s="6">
        <v>5575</v>
      </c>
      <c r="AC21" s="6">
        <v>629</v>
      </c>
      <c r="AD21" s="6">
        <v>2036</v>
      </c>
      <c r="AE21" s="8" t="s">
        <v>484</v>
      </c>
      <c r="AF21" s="6">
        <v>1764</v>
      </c>
      <c r="AG21" s="8" t="s">
        <v>484</v>
      </c>
      <c r="AH21" s="6">
        <v>1271</v>
      </c>
      <c r="AI21" s="6">
        <v>4270</v>
      </c>
      <c r="AJ21" s="6">
        <v>503</v>
      </c>
      <c r="AK21" s="6">
        <v>45718</v>
      </c>
      <c r="AL21" s="6">
        <v>72585</v>
      </c>
      <c r="AM21" s="6">
        <v>14575</v>
      </c>
      <c r="AN21" s="6">
        <v>269</v>
      </c>
      <c r="AO21" s="6">
        <v>433361</v>
      </c>
      <c r="AP21" s="6">
        <v>259756</v>
      </c>
      <c r="AQ21" s="6">
        <v>17500</v>
      </c>
      <c r="AR21" s="6">
        <v>22395</v>
      </c>
      <c r="AS21" s="6">
        <v>1623</v>
      </c>
      <c r="AT21" s="6">
        <v>9890</v>
      </c>
      <c r="AU21" s="6">
        <v>46395</v>
      </c>
      <c r="AV21" s="6">
        <v>13656</v>
      </c>
      <c r="AW21" s="6">
        <v>296006</v>
      </c>
      <c r="AX21" s="8" t="s">
        <v>484</v>
      </c>
      <c r="AY21" s="6">
        <v>3073</v>
      </c>
      <c r="AZ21" s="6">
        <v>2187</v>
      </c>
      <c r="BA21" s="6">
        <v>2509</v>
      </c>
      <c r="BB21" s="6">
        <v>2318</v>
      </c>
      <c r="BC21" s="6">
        <v>7578</v>
      </c>
      <c r="BD21" s="6">
        <v>5225</v>
      </c>
      <c r="BE21" s="6">
        <v>2699</v>
      </c>
      <c r="BF21" s="6">
        <v>12837</v>
      </c>
      <c r="BG21" s="6">
        <v>705832</v>
      </c>
      <c r="BH21" s="6">
        <v>38588</v>
      </c>
      <c r="BI21" s="6">
        <v>5974</v>
      </c>
      <c r="BJ21" s="6">
        <v>3840</v>
      </c>
      <c r="BK21" s="6">
        <v>3696</v>
      </c>
      <c r="BL21" s="6">
        <v>4626</v>
      </c>
      <c r="BM21" s="6">
        <v>575</v>
      </c>
      <c r="BN21" s="6">
        <v>6604</v>
      </c>
      <c r="BO21" s="8" t="s">
        <v>484</v>
      </c>
      <c r="BP21" s="6">
        <f>658+102</f>
        <v>760</v>
      </c>
      <c r="BQ21" s="6">
        <v>5153</v>
      </c>
      <c r="BR21" s="6">
        <v>796</v>
      </c>
      <c r="BS21" s="6">
        <v>3999</v>
      </c>
      <c r="BT21" s="8" t="s">
        <v>484</v>
      </c>
      <c r="BU21" s="6">
        <v>11695</v>
      </c>
      <c r="BV21" s="6">
        <v>167</v>
      </c>
      <c r="BW21" s="6">
        <v>772</v>
      </c>
      <c r="BX21" s="6">
        <v>3217</v>
      </c>
      <c r="BY21" s="6">
        <v>0</v>
      </c>
      <c r="BZ21" s="6">
        <v>2321</v>
      </c>
      <c r="CA21" s="6">
        <v>8423</v>
      </c>
      <c r="CB21" s="6">
        <v>67507</v>
      </c>
      <c r="CC21" s="6">
        <v>4930</v>
      </c>
      <c r="CD21" s="6">
        <v>12351</v>
      </c>
      <c r="CE21" s="6">
        <v>2343</v>
      </c>
      <c r="CF21" s="6">
        <v>410</v>
      </c>
      <c r="CG21" s="8" t="s">
        <v>484</v>
      </c>
      <c r="CH21" s="6">
        <v>2525</v>
      </c>
      <c r="CI21" s="6">
        <v>2440</v>
      </c>
      <c r="CJ21" s="6">
        <v>1029</v>
      </c>
      <c r="CK21" s="6">
        <v>484</v>
      </c>
      <c r="CL21" s="6">
        <f>166661+159</f>
        <v>166820</v>
      </c>
      <c r="CM21" s="6">
        <v>5019</v>
      </c>
      <c r="CN21" s="6">
        <v>97646</v>
      </c>
      <c r="CO21" s="6">
        <v>191742</v>
      </c>
      <c r="CP21" s="6">
        <v>19653</v>
      </c>
      <c r="CQ21" s="6">
        <v>4528</v>
      </c>
      <c r="CR21" s="6">
        <v>7358</v>
      </c>
      <c r="CS21" s="6">
        <v>1183</v>
      </c>
      <c r="CT21" s="6">
        <v>2023</v>
      </c>
      <c r="CU21" s="6">
        <v>923</v>
      </c>
      <c r="CV21" s="6">
        <v>2517</v>
      </c>
      <c r="CW21" s="6">
        <v>9174</v>
      </c>
      <c r="CX21" s="6">
        <v>936</v>
      </c>
      <c r="CY21" s="6">
        <v>7889</v>
      </c>
      <c r="CZ21" s="6">
        <v>230</v>
      </c>
      <c r="DA21" s="6">
        <v>8522</v>
      </c>
      <c r="DB21" s="6">
        <v>6772</v>
      </c>
      <c r="DC21" s="6">
        <v>3626</v>
      </c>
      <c r="DD21" s="6">
        <v>5739</v>
      </c>
      <c r="DE21" s="6">
        <v>2629</v>
      </c>
      <c r="DF21" s="6">
        <v>5075</v>
      </c>
      <c r="DG21" s="6">
        <v>1295</v>
      </c>
      <c r="DH21" s="6">
        <v>2569</v>
      </c>
      <c r="DI21" s="8" t="s">
        <v>484</v>
      </c>
      <c r="DJ21" s="6">
        <v>1469</v>
      </c>
      <c r="DK21" s="6">
        <v>746</v>
      </c>
      <c r="DL21" s="6">
        <v>1732</v>
      </c>
      <c r="DM21" s="8" t="s">
        <v>484</v>
      </c>
      <c r="DN21" s="8" t="s">
        <v>484</v>
      </c>
      <c r="DO21" s="6">
        <v>2418</v>
      </c>
      <c r="DP21" s="6">
        <v>1248</v>
      </c>
      <c r="DQ21" s="6">
        <v>1887</v>
      </c>
      <c r="DR21" s="6">
        <v>390</v>
      </c>
      <c r="DS21" s="8" t="s">
        <v>484</v>
      </c>
      <c r="DT21" s="6">
        <v>546</v>
      </c>
      <c r="DU21" s="6">
        <v>2426</v>
      </c>
      <c r="DV21" s="6">
        <v>1061</v>
      </c>
      <c r="DW21" s="8" t="s">
        <v>484</v>
      </c>
      <c r="DX21" s="8" t="s">
        <v>484</v>
      </c>
      <c r="DY21" s="6">
        <v>1615</v>
      </c>
      <c r="DZ21" s="6">
        <v>31816</v>
      </c>
      <c r="EA21" s="6">
        <v>530</v>
      </c>
      <c r="EB21" s="6">
        <v>17040</v>
      </c>
      <c r="EC21" s="6">
        <v>13853</v>
      </c>
      <c r="ED21" s="8" t="s">
        <v>484</v>
      </c>
      <c r="EE21" s="6">
        <v>26290</v>
      </c>
      <c r="EF21" s="6">
        <v>53872</v>
      </c>
      <c r="EG21" s="6">
        <v>15820</v>
      </c>
      <c r="EH21" s="6">
        <v>13253</v>
      </c>
      <c r="EI21" s="8" t="s">
        <v>484</v>
      </c>
      <c r="EJ21" s="6">
        <v>10098</v>
      </c>
      <c r="EK21" s="6">
        <v>13226</v>
      </c>
      <c r="EL21" s="6">
        <v>970</v>
      </c>
      <c r="EM21" s="6">
        <v>2701</v>
      </c>
      <c r="EN21" s="6">
        <v>28026</v>
      </c>
      <c r="EO21" s="6">
        <v>17170</v>
      </c>
      <c r="EP21" s="6">
        <v>15386</v>
      </c>
      <c r="EQ21" s="6">
        <v>4622</v>
      </c>
      <c r="ER21" s="6">
        <v>6298</v>
      </c>
      <c r="ES21" s="6">
        <v>6195</v>
      </c>
      <c r="ET21" s="6">
        <v>19308</v>
      </c>
      <c r="EU21" s="6">
        <v>13318</v>
      </c>
      <c r="EV21" s="6">
        <v>384</v>
      </c>
      <c r="EW21" s="8" t="s">
        <v>484</v>
      </c>
      <c r="EX21" s="6">
        <v>3384</v>
      </c>
      <c r="EY21" s="6">
        <v>1636</v>
      </c>
      <c r="EZ21" s="6">
        <v>2446</v>
      </c>
      <c r="FA21" s="6">
        <v>151244</v>
      </c>
      <c r="FB21" s="6">
        <v>15668</v>
      </c>
      <c r="FC21" s="6">
        <v>936</v>
      </c>
      <c r="FD21" s="6">
        <v>1200</v>
      </c>
      <c r="FE21" s="6">
        <v>722</v>
      </c>
      <c r="FF21" s="6">
        <v>1325</v>
      </c>
      <c r="FG21" s="6">
        <v>298</v>
      </c>
      <c r="FH21" s="6">
        <v>874</v>
      </c>
      <c r="FI21" s="6">
        <v>1260302</v>
      </c>
      <c r="FJ21" s="6">
        <v>325458</v>
      </c>
      <c r="FK21" s="6">
        <v>603</v>
      </c>
      <c r="FL21" s="6">
        <v>3579</v>
      </c>
      <c r="FM21" s="6">
        <v>390</v>
      </c>
      <c r="FN21" s="6">
        <v>480</v>
      </c>
      <c r="FO21" s="6">
        <v>14467</v>
      </c>
      <c r="FP21" s="6">
        <v>1075</v>
      </c>
      <c r="FQ21" s="6">
        <v>5171</v>
      </c>
      <c r="FR21" s="6">
        <v>15301</v>
      </c>
      <c r="FS21" s="6">
        <v>698</v>
      </c>
      <c r="FT21" s="6">
        <v>17862</v>
      </c>
      <c r="FU21" s="6">
        <v>2517</v>
      </c>
      <c r="FV21" s="6">
        <v>612</v>
      </c>
      <c r="FW21" s="6">
        <v>4135</v>
      </c>
      <c r="FX21" s="6">
        <v>5026</v>
      </c>
      <c r="FY21" s="6">
        <v>1209</v>
      </c>
      <c r="FZ21" s="6">
        <v>47943</v>
      </c>
      <c r="GA21" s="6">
        <v>3776</v>
      </c>
      <c r="GB21" s="6">
        <v>2080</v>
      </c>
      <c r="GC21" s="6">
        <v>12</v>
      </c>
      <c r="GD21" s="6">
        <v>1106</v>
      </c>
      <c r="GE21" s="6">
        <v>7316</v>
      </c>
      <c r="GF21" s="6">
        <v>506</v>
      </c>
      <c r="GG21" s="6">
        <v>6686</v>
      </c>
      <c r="GH21" s="6">
        <v>15106</v>
      </c>
      <c r="GI21" s="6">
        <v>221</v>
      </c>
      <c r="GJ21" s="6">
        <v>1209</v>
      </c>
      <c r="GK21" s="6">
        <v>4885</v>
      </c>
      <c r="GL21" s="6">
        <v>24919</v>
      </c>
      <c r="GM21" s="6">
        <v>5663</v>
      </c>
      <c r="GN21" s="6">
        <v>1915</v>
      </c>
      <c r="GO21" s="6">
        <v>7237</v>
      </c>
      <c r="GP21" s="6">
        <v>1996</v>
      </c>
      <c r="GQ21" s="6">
        <v>571</v>
      </c>
      <c r="GR21" s="6">
        <v>18474</v>
      </c>
      <c r="GS21" s="6">
        <v>109472</v>
      </c>
      <c r="GT21" s="6">
        <v>2217</v>
      </c>
      <c r="GU21" s="6">
        <v>1532</v>
      </c>
      <c r="GV21" s="6">
        <v>69581</v>
      </c>
      <c r="GW21" s="6">
        <v>155014</v>
      </c>
      <c r="GX21" s="6">
        <v>327</v>
      </c>
      <c r="GY21" s="6">
        <v>1519</v>
      </c>
      <c r="GZ21" s="6">
        <v>9364</v>
      </c>
      <c r="HA21" s="6">
        <v>4768</v>
      </c>
      <c r="HB21" s="6">
        <v>4346</v>
      </c>
      <c r="HC21" s="6">
        <v>1166</v>
      </c>
      <c r="HD21" s="6">
        <v>329</v>
      </c>
      <c r="HE21" s="6">
        <v>7432</v>
      </c>
      <c r="HF21" s="6">
        <v>133</v>
      </c>
      <c r="HG21" s="8" t="s">
        <v>484</v>
      </c>
      <c r="HH21" s="6">
        <v>10062</v>
      </c>
      <c r="HI21" s="6">
        <v>3258</v>
      </c>
      <c r="HJ21" s="6">
        <v>6244</v>
      </c>
      <c r="HK21" s="6">
        <v>17863</v>
      </c>
      <c r="HL21" s="6">
        <v>5852</v>
      </c>
      <c r="HM21" s="6">
        <v>2233</v>
      </c>
      <c r="HN21" s="8" t="s">
        <v>484</v>
      </c>
      <c r="HO21" s="6">
        <v>3341</v>
      </c>
      <c r="HP21" s="6">
        <v>4313</v>
      </c>
      <c r="HQ21" s="6">
        <v>3476</v>
      </c>
      <c r="HR21" s="6">
        <v>43519</v>
      </c>
      <c r="HS21" s="6">
        <v>270</v>
      </c>
      <c r="HT21" s="6">
        <v>1090</v>
      </c>
      <c r="HU21" s="6">
        <v>539</v>
      </c>
      <c r="HV21" s="6">
        <v>1019538</v>
      </c>
      <c r="HW21" s="18">
        <f>HV21+FI21+BG21+AO21+G21+F21+E21+D21+C21</f>
        <v>16618914</v>
      </c>
    </row>
    <row r="22" spans="1:231" ht="39">
      <c r="A22" s="4" t="s">
        <v>25</v>
      </c>
      <c r="B22" s="5" t="s">
        <v>26</v>
      </c>
      <c r="C22" s="6">
        <f>410952+119</f>
        <v>411071</v>
      </c>
      <c r="D22" s="6">
        <v>293432</v>
      </c>
      <c r="E22" s="6">
        <v>375917</v>
      </c>
      <c r="F22" s="6">
        <v>336789</v>
      </c>
      <c r="G22" s="6">
        <f>562749+5</f>
        <v>562754</v>
      </c>
      <c r="H22" s="6">
        <v>31506</v>
      </c>
      <c r="I22" s="6">
        <v>19</v>
      </c>
      <c r="J22" s="6">
        <v>2357</v>
      </c>
      <c r="K22" s="6">
        <v>1131</v>
      </c>
      <c r="L22" s="6">
        <v>1479</v>
      </c>
      <c r="M22" s="6">
        <v>489</v>
      </c>
      <c r="N22" s="6">
        <v>23</v>
      </c>
      <c r="O22" s="6">
        <v>1262</v>
      </c>
      <c r="P22" s="6">
        <v>447</v>
      </c>
      <c r="Q22" s="6">
        <v>97</v>
      </c>
      <c r="R22" s="6">
        <v>195</v>
      </c>
      <c r="S22" s="6">
        <v>903</v>
      </c>
      <c r="T22" s="6">
        <v>94</v>
      </c>
      <c r="U22" s="6">
        <v>275</v>
      </c>
      <c r="V22" s="8" t="s">
        <v>484</v>
      </c>
      <c r="W22" s="6">
        <v>78</v>
      </c>
      <c r="X22" s="6">
        <v>1408</v>
      </c>
      <c r="Y22" s="6">
        <v>189</v>
      </c>
      <c r="Z22" s="6">
        <v>437</v>
      </c>
      <c r="AA22" s="6">
        <v>78</v>
      </c>
      <c r="AB22" s="6">
        <v>836</v>
      </c>
      <c r="AC22" s="6">
        <v>94</v>
      </c>
      <c r="AD22" s="6">
        <v>305</v>
      </c>
      <c r="AE22" s="8" t="s">
        <v>484</v>
      </c>
      <c r="AF22" s="6">
        <v>264</v>
      </c>
      <c r="AG22" s="8" t="s">
        <v>484</v>
      </c>
      <c r="AH22" s="6">
        <v>191</v>
      </c>
      <c r="AI22" s="6">
        <v>641</v>
      </c>
      <c r="AJ22" s="6">
        <v>75</v>
      </c>
      <c r="AK22" s="6">
        <v>6858</v>
      </c>
      <c r="AL22" s="6">
        <v>10888</v>
      </c>
      <c r="AM22" s="6">
        <v>2186</v>
      </c>
      <c r="AN22" s="6">
        <v>40</v>
      </c>
      <c r="AO22" s="6">
        <v>65004</v>
      </c>
      <c r="AP22" s="6">
        <v>38963</v>
      </c>
      <c r="AQ22" s="6">
        <v>2625</v>
      </c>
      <c r="AR22" s="6">
        <v>3359</v>
      </c>
      <c r="AS22" s="6">
        <v>244</v>
      </c>
      <c r="AT22" s="6">
        <v>1484</v>
      </c>
      <c r="AU22" s="6">
        <v>6959</v>
      </c>
      <c r="AV22" s="6">
        <v>2048</v>
      </c>
      <c r="AW22" s="6">
        <v>44401</v>
      </c>
      <c r="AX22" s="8" t="s">
        <v>484</v>
      </c>
      <c r="AY22" s="6">
        <v>461</v>
      </c>
      <c r="AZ22" s="6">
        <v>328</v>
      </c>
      <c r="BA22" s="6">
        <v>376</v>
      </c>
      <c r="BB22" s="6">
        <v>347</v>
      </c>
      <c r="BC22" s="6">
        <v>1136</v>
      </c>
      <c r="BD22" s="6">
        <v>784</v>
      </c>
      <c r="BE22" s="6">
        <v>405</v>
      </c>
      <c r="BF22" s="6">
        <v>1926</v>
      </c>
      <c r="BG22" s="6">
        <v>105874</v>
      </c>
      <c r="BH22" s="6">
        <v>5788</v>
      </c>
      <c r="BI22" s="6">
        <v>896</v>
      </c>
      <c r="BJ22" s="6">
        <v>576</v>
      </c>
      <c r="BK22" s="6">
        <v>555</v>
      </c>
      <c r="BL22" s="6">
        <v>694</v>
      </c>
      <c r="BM22" s="6">
        <v>87</v>
      </c>
      <c r="BN22" s="6">
        <v>991</v>
      </c>
      <c r="BO22" s="8" t="s">
        <v>484</v>
      </c>
      <c r="BP22" s="6">
        <f>99+15</f>
        <v>114</v>
      </c>
      <c r="BQ22" s="6">
        <v>773</v>
      </c>
      <c r="BR22" s="6">
        <v>120</v>
      </c>
      <c r="BS22" s="6">
        <v>600</v>
      </c>
      <c r="BT22" s="8" t="s">
        <v>484</v>
      </c>
      <c r="BU22" s="6">
        <v>1754</v>
      </c>
      <c r="BV22" s="6">
        <v>25</v>
      </c>
      <c r="BW22" s="6">
        <v>116</v>
      </c>
      <c r="BX22" s="6">
        <v>483</v>
      </c>
      <c r="BY22" s="6">
        <v>0</v>
      </c>
      <c r="BZ22" s="6">
        <v>348</v>
      </c>
      <c r="CA22" s="6">
        <v>1264</v>
      </c>
      <c r="CB22" s="6">
        <v>10126</v>
      </c>
      <c r="CC22" s="6">
        <v>740</v>
      </c>
      <c r="CD22" s="6">
        <v>1853</v>
      </c>
      <c r="CE22" s="6">
        <v>352</v>
      </c>
      <c r="CF22" s="6">
        <v>62</v>
      </c>
      <c r="CG22" s="8" t="s">
        <v>484</v>
      </c>
      <c r="CH22" s="6">
        <v>379</v>
      </c>
      <c r="CI22" s="6">
        <v>366</v>
      </c>
      <c r="CJ22" s="6">
        <v>149</v>
      </c>
      <c r="CK22" s="6">
        <v>73</v>
      </c>
      <c r="CL22" s="6">
        <f>24999+24</f>
        <v>25023</v>
      </c>
      <c r="CM22" s="6">
        <v>752</v>
      </c>
      <c r="CN22" s="6">
        <v>14646</v>
      </c>
      <c r="CO22" s="6">
        <v>28761</v>
      </c>
      <c r="CP22" s="6">
        <v>2948</v>
      </c>
      <c r="CQ22" s="6">
        <v>679</v>
      </c>
      <c r="CR22" s="6">
        <v>1104</v>
      </c>
      <c r="CS22" s="6">
        <v>178</v>
      </c>
      <c r="CT22" s="6">
        <v>304</v>
      </c>
      <c r="CU22" s="6">
        <v>138</v>
      </c>
      <c r="CV22" s="6">
        <v>377</v>
      </c>
      <c r="CW22" s="6">
        <v>1376</v>
      </c>
      <c r="CX22" s="6">
        <v>140</v>
      </c>
      <c r="CY22" s="6">
        <v>1183</v>
      </c>
      <c r="CZ22" s="6">
        <v>35</v>
      </c>
      <c r="DA22" s="6">
        <v>1278</v>
      </c>
      <c r="DB22" s="6">
        <v>1016</v>
      </c>
      <c r="DC22" s="6">
        <v>544</v>
      </c>
      <c r="DD22" s="6">
        <v>861</v>
      </c>
      <c r="DE22" s="6">
        <v>395</v>
      </c>
      <c r="DF22" s="6">
        <v>761</v>
      </c>
      <c r="DG22" s="6">
        <v>195</v>
      </c>
      <c r="DH22" s="6">
        <v>386</v>
      </c>
      <c r="DI22" s="8" t="s">
        <v>484</v>
      </c>
      <c r="DJ22" s="6">
        <v>220</v>
      </c>
      <c r="DK22" s="6">
        <v>112</v>
      </c>
      <c r="DL22" s="6">
        <v>260</v>
      </c>
      <c r="DM22" s="8" t="s">
        <v>484</v>
      </c>
      <c r="DN22" s="8" t="s">
        <v>484</v>
      </c>
      <c r="DO22" s="6">
        <v>363</v>
      </c>
      <c r="DP22" s="6">
        <v>187</v>
      </c>
      <c r="DQ22" s="6">
        <v>283</v>
      </c>
      <c r="DR22" s="6">
        <v>58</v>
      </c>
      <c r="DS22" s="8" t="s">
        <v>484</v>
      </c>
      <c r="DT22" s="6">
        <v>82</v>
      </c>
      <c r="DU22" s="6">
        <v>364</v>
      </c>
      <c r="DV22" s="6">
        <v>159</v>
      </c>
      <c r="DW22" s="8" t="s">
        <v>484</v>
      </c>
      <c r="DX22" s="8" t="s">
        <v>484</v>
      </c>
      <c r="DY22" s="6">
        <v>243</v>
      </c>
      <c r="DZ22" s="6">
        <v>4772</v>
      </c>
      <c r="EA22" s="6">
        <v>80</v>
      </c>
      <c r="EB22" s="6">
        <v>2557</v>
      </c>
      <c r="EC22" s="6">
        <v>2078</v>
      </c>
      <c r="ED22" s="8" t="s">
        <v>484</v>
      </c>
      <c r="EE22" s="6">
        <v>3943</v>
      </c>
      <c r="EF22" s="6">
        <v>8081</v>
      </c>
      <c r="EG22" s="6">
        <v>2373</v>
      </c>
      <c r="EH22" s="6">
        <v>1988</v>
      </c>
      <c r="EI22" s="8" t="s">
        <v>484</v>
      </c>
      <c r="EJ22" s="6">
        <v>1514</v>
      </c>
      <c r="EK22" s="6">
        <v>1984</v>
      </c>
      <c r="EL22" s="6">
        <v>145</v>
      </c>
      <c r="EM22" s="6">
        <v>405</v>
      </c>
      <c r="EN22" s="6">
        <v>4202</v>
      </c>
      <c r="EO22" s="6">
        <v>2575</v>
      </c>
      <c r="EP22" s="6">
        <v>2308</v>
      </c>
      <c r="EQ22" s="6">
        <v>693</v>
      </c>
      <c r="ER22" s="6">
        <v>945</v>
      </c>
      <c r="ES22" s="6">
        <v>930</v>
      </c>
      <c r="ET22" s="6">
        <v>2896</v>
      </c>
      <c r="EU22" s="6">
        <v>1998</v>
      </c>
      <c r="EV22" s="6">
        <v>58</v>
      </c>
      <c r="EW22" s="8" t="s">
        <v>484</v>
      </c>
      <c r="EX22" s="6">
        <v>508</v>
      </c>
      <c r="EY22" s="6">
        <v>246</v>
      </c>
      <c r="EZ22" s="6">
        <v>367</v>
      </c>
      <c r="FA22" s="6">
        <v>22687</v>
      </c>
      <c r="FB22" s="6">
        <v>2351</v>
      </c>
      <c r="FC22" s="6">
        <v>140</v>
      </c>
      <c r="FD22" s="6">
        <v>180</v>
      </c>
      <c r="FE22" s="6">
        <v>108</v>
      </c>
      <c r="FF22" s="6">
        <v>199</v>
      </c>
      <c r="FG22" s="6">
        <v>45</v>
      </c>
      <c r="FH22" s="6">
        <v>131</v>
      </c>
      <c r="FI22" s="6">
        <v>189047</v>
      </c>
      <c r="FJ22" s="6">
        <v>48819</v>
      </c>
      <c r="FK22" s="6">
        <v>90</v>
      </c>
      <c r="FL22" s="6">
        <v>537</v>
      </c>
      <c r="FM22" s="6">
        <v>59</v>
      </c>
      <c r="FN22" s="6">
        <v>72</v>
      </c>
      <c r="FO22" s="6">
        <v>2169</v>
      </c>
      <c r="FP22" s="6">
        <v>161</v>
      </c>
      <c r="FQ22" s="6">
        <v>775</v>
      </c>
      <c r="FR22" s="6">
        <v>2296</v>
      </c>
      <c r="FS22" s="6">
        <v>105</v>
      </c>
      <c r="FT22" s="6">
        <v>2680</v>
      </c>
      <c r="FU22" s="6">
        <v>377</v>
      </c>
      <c r="FV22" s="6">
        <v>92</v>
      </c>
      <c r="FW22" s="6">
        <v>620</v>
      </c>
      <c r="FX22" s="6">
        <v>754</v>
      </c>
      <c r="FY22" s="6">
        <v>181</v>
      </c>
      <c r="FZ22" s="6">
        <v>7192</v>
      </c>
      <c r="GA22" s="6">
        <v>567</v>
      </c>
      <c r="GB22" s="6">
        <v>312</v>
      </c>
      <c r="GC22" s="6">
        <v>2</v>
      </c>
      <c r="GD22" s="6">
        <v>166</v>
      </c>
      <c r="GE22" s="6">
        <v>1097</v>
      </c>
      <c r="GF22" s="6">
        <v>76</v>
      </c>
      <c r="GG22" s="6">
        <v>1003</v>
      </c>
      <c r="GH22" s="6">
        <v>2265</v>
      </c>
      <c r="GI22" s="6">
        <v>33</v>
      </c>
      <c r="GJ22" s="6">
        <v>182</v>
      </c>
      <c r="GK22" s="6">
        <v>733</v>
      </c>
      <c r="GL22" s="6">
        <v>3738</v>
      </c>
      <c r="GM22" s="6">
        <v>850</v>
      </c>
      <c r="GN22" s="6">
        <v>287</v>
      </c>
      <c r="GO22" s="6">
        <v>1086</v>
      </c>
      <c r="GP22" s="6">
        <v>300</v>
      </c>
      <c r="GQ22" s="6">
        <v>86</v>
      </c>
      <c r="GR22" s="6">
        <v>2771</v>
      </c>
      <c r="GS22" s="6">
        <v>16420</v>
      </c>
      <c r="GT22" s="6">
        <v>332</v>
      </c>
      <c r="GU22" s="6">
        <v>229</v>
      </c>
      <c r="GV22" s="6">
        <v>10437</v>
      </c>
      <c r="GW22" s="6">
        <v>23252</v>
      </c>
      <c r="GX22" s="6">
        <v>49</v>
      </c>
      <c r="GY22" s="6">
        <v>228</v>
      </c>
      <c r="GZ22" s="6">
        <v>1405</v>
      </c>
      <c r="HA22" s="6">
        <v>707</v>
      </c>
      <c r="HB22" s="6">
        <v>652</v>
      </c>
      <c r="HC22" s="6">
        <v>175</v>
      </c>
      <c r="HD22" s="6">
        <v>49</v>
      </c>
      <c r="HE22" s="6">
        <v>1115</v>
      </c>
      <c r="HF22" s="6">
        <v>20</v>
      </c>
      <c r="HG22" s="8" t="s">
        <v>484</v>
      </c>
      <c r="HH22" s="6">
        <v>1510</v>
      </c>
      <c r="HI22" s="6">
        <v>487</v>
      </c>
      <c r="HJ22" s="6">
        <v>937</v>
      </c>
      <c r="HK22" s="6">
        <v>2680</v>
      </c>
      <c r="HL22" s="6">
        <v>878</v>
      </c>
      <c r="HM22" s="6">
        <v>335</v>
      </c>
      <c r="HN22" s="8" t="s">
        <v>484</v>
      </c>
      <c r="HO22" s="6">
        <v>501</v>
      </c>
      <c r="HP22" s="6">
        <v>647</v>
      </c>
      <c r="HQ22" s="6">
        <v>521</v>
      </c>
      <c r="HR22" s="6">
        <v>6528</v>
      </c>
      <c r="HS22" s="6">
        <v>40</v>
      </c>
      <c r="HT22" s="6">
        <v>163</v>
      </c>
      <c r="HU22" s="6">
        <v>81</v>
      </c>
      <c r="HV22" s="6">
        <v>152922</v>
      </c>
      <c r="HW22" s="18">
        <f>HV22+FI22+BG22+AO22+G22+F22+E22+D22+C22</f>
        <v>2492810</v>
      </c>
    </row>
    <row r="23" spans="1:231" ht="39">
      <c r="A23" s="4" t="s">
        <v>27</v>
      </c>
      <c r="B23" s="5" t="s">
        <v>28</v>
      </c>
      <c r="C23" s="6">
        <f>245576+44</f>
        <v>245620</v>
      </c>
      <c r="D23" s="6">
        <v>185947</v>
      </c>
      <c r="E23" s="6">
        <v>228531</v>
      </c>
      <c r="F23" s="6">
        <v>207714</v>
      </c>
      <c r="G23" s="6">
        <f>334376+5</f>
        <v>334381</v>
      </c>
      <c r="H23" s="6">
        <v>16409</v>
      </c>
      <c r="I23" s="6">
        <v>19</v>
      </c>
      <c r="J23" s="6">
        <v>1140</v>
      </c>
      <c r="K23" s="6">
        <v>599</v>
      </c>
      <c r="L23" s="6">
        <v>781</v>
      </c>
      <c r="M23" s="6">
        <v>261</v>
      </c>
      <c r="N23" s="6">
        <v>8</v>
      </c>
      <c r="O23" s="6">
        <v>676</v>
      </c>
      <c r="P23" s="6">
        <v>231</v>
      </c>
      <c r="Q23" s="6">
        <v>46</v>
      </c>
      <c r="R23" s="6">
        <v>79</v>
      </c>
      <c r="S23" s="6">
        <v>497</v>
      </c>
      <c r="T23" s="6">
        <v>23</v>
      </c>
      <c r="U23" s="6">
        <v>109</v>
      </c>
      <c r="V23" s="8" t="s">
        <v>484</v>
      </c>
      <c r="W23" s="6">
        <v>42</v>
      </c>
      <c r="X23" s="6">
        <v>656</v>
      </c>
      <c r="Y23" s="6">
        <v>123</v>
      </c>
      <c r="Z23" s="6">
        <v>223</v>
      </c>
      <c r="AA23" s="6">
        <v>37</v>
      </c>
      <c r="AB23" s="6">
        <v>423</v>
      </c>
      <c r="AC23" s="6">
        <v>46</v>
      </c>
      <c r="AD23" s="6">
        <v>151</v>
      </c>
      <c r="AE23" s="8" t="s">
        <v>484</v>
      </c>
      <c r="AF23" s="6">
        <v>133</v>
      </c>
      <c r="AG23" s="8" t="s">
        <v>484</v>
      </c>
      <c r="AH23" s="6">
        <v>100</v>
      </c>
      <c r="AI23" s="6">
        <v>362</v>
      </c>
      <c r="AJ23" s="6">
        <v>30</v>
      </c>
      <c r="AK23" s="6">
        <v>3832</v>
      </c>
      <c r="AL23" s="6">
        <v>5628</v>
      </c>
      <c r="AM23" s="6">
        <v>1129</v>
      </c>
      <c r="AN23" s="6">
        <v>40</v>
      </c>
      <c r="AO23" s="6">
        <v>33914</v>
      </c>
      <c r="AP23" s="6">
        <v>21526</v>
      </c>
      <c r="AQ23" s="6">
        <v>1390</v>
      </c>
      <c r="AR23" s="6">
        <v>1661</v>
      </c>
      <c r="AS23" s="6">
        <v>121</v>
      </c>
      <c r="AT23" s="6">
        <v>803</v>
      </c>
      <c r="AU23" s="6">
        <v>3572</v>
      </c>
      <c r="AV23" s="6">
        <v>1055</v>
      </c>
      <c r="AW23" s="6">
        <v>22210</v>
      </c>
      <c r="AX23" s="8" t="s">
        <v>484</v>
      </c>
      <c r="AY23" s="6">
        <v>289</v>
      </c>
      <c r="AZ23" s="6">
        <v>147</v>
      </c>
      <c r="BA23" s="6">
        <v>196</v>
      </c>
      <c r="BB23" s="6">
        <v>196</v>
      </c>
      <c r="BC23" s="6">
        <v>550</v>
      </c>
      <c r="BD23" s="6">
        <v>505</v>
      </c>
      <c r="BE23" s="6">
        <v>242</v>
      </c>
      <c r="BF23" s="6">
        <v>895</v>
      </c>
      <c r="BG23" s="6">
        <v>55367</v>
      </c>
      <c r="BH23" s="6">
        <v>3115</v>
      </c>
      <c r="BI23" s="6">
        <v>450</v>
      </c>
      <c r="BJ23" s="6">
        <v>286</v>
      </c>
      <c r="BK23" s="6">
        <v>262</v>
      </c>
      <c r="BL23" s="6">
        <v>350</v>
      </c>
      <c r="BM23" s="6">
        <v>38</v>
      </c>
      <c r="BN23" s="6">
        <v>575</v>
      </c>
      <c r="BO23" s="8" t="s">
        <v>484</v>
      </c>
      <c r="BP23" s="6">
        <f>37+4</f>
        <v>41</v>
      </c>
      <c r="BQ23" s="6">
        <v>447</v>
      </c>
      <c r="BR23" s="6">
        <v>46</v>
      </c>
      <c r="BS23" s="6">
        <v>310</v>
      </c>
      <c r="BT23" s="8" t="s">
        <v>484</v>
      </c>
      <c r="BU23" s="6">
        <v>895</v>
      </c>
      <c r="BV23" s="6">
        <v>13</v>
      </c>
      <c r="BW23" s="6">
        <v>42</v>
      </c>
      <c r="BX23" s="6">
        <v>239</v>
      </c>
      <c r="BY23" s="6">
        <v>0</v>
      </c>
      <c r="BZ23" s="6">
        <v>164</v>
      </c>
      <c r="CA23" s="6">
        <v>711</v>
      </c>
      <c r="CB23" s="6">
        <v>6206</v>
      </c>
      <c r="CC23" s="6">
        <v>376</v>
      </c>
      <c r="CD23" s="6">
        <v>1035</v>
      </c>
      <c r="CE23" s="6">
        <v>222</v>
      </c>
      <c r="CF23" s="6">
        <v>46</v>
      </c>
      <c r="CG23" s="8" t="s">
        <v>484</v>
      </c>
      <c r="CH23" s="6">
        <v>201</v>
      </c>
      <c r="CI23" s="6">
        <v>256</v>
      </c>
      <c r="CJ23" s="6">
        <v>78</v>
      </c>
      <c r="CK23" s="6">
        <v>41</v>
      </c>
      <c r="CL23" s="6">
        <f>13699+6</f>
        <v>13705</v>
      </c>
      <c r="CM23" s="6">
        <v>360</v>
      </c>
      <c r="CN23" s="6">
        <v>7912</v>
      </c>
      <c r="CO23" s="6">
        <v>17042</v>
      </c>
      <c r="CP23" s="6">
        <v>1376</v>
      </c>
      <c r="CQ23" s="6">
        <v>287</v>
      </c>
      <c r="CR23" s="6">
        <v>713</v>
      </c>
      <c r="CS23" s="6">
        <v>126</v>
      </c>
      <c r="CT23" s="6">
        <v>155</v>
      </c>
      <c r="CU23" s="6">
        <v>51</v>
      </c>
      <c r="CV23" s="6">
        <v>177</v>
      </c>
      <c r="CW23" s="6">
        <v>686</v>
      </c>
      <c r="CX23" s="6">
        <v>41</v>
      </c>
      <c r="CY23" s="6">
        <v>597</v>
      </c>
      <c r="CZ23" s="6">
        <v>10</v>
      </c>
      <c r="DA23" s="6">
        <v>634</v>
      </c>
      <c r="DB23" s="6">
        <v>503</v>
      </c>
      <c r="DC23" s="6">
        <v>269</v>
      </c>
      <c r="DD23" s="6">
        <v>473</v>
      </c>
      <c r="DE23" s="6">
        <v>211</v>
      </c>
      <c r="DF23" s="6">
        <v>388</v>
      </c>
      <c r="DG23" s="6">
        <v>97</v>
      </c>
      <c r="DH23" s="6">
        <v>139</v>
      </c>
      <c r="DI23" s="8" t="s">
        <v>484</v>
      </c>
      <c r="DJ23" s="6">
        <v>123</v>
      </c>
      <c r="DK23" s="6">
        <v>75</v>
      </c>
      <c r="DL23" s="6">
        <v>133</v>
      </c>
      <c r="DM23" s="8" t="s">
        <v>484</v>
      </c>
      <c r="DN23" s="8" t="s">
        <v>484</v>
      </c>
      <c r="DO23" s="6">
        <v>181</v>
      </c>
      <c r="DP23" s="6">
        <v>101</v>
      </c>
      <c r="DQ23" s="6">
        <v>139</v>
      </c>
      <c r="DR23" s="6">
        <v>33</v>
      </c>
      <c r="DS23" s="8" t="s">
        <v>484</v>
      </c>
      <c r="DT23" s="6">
        <v>41</v>
      </c>
      <c r="DU23" s="6">
        <v>177</v>
      </c>
      <c r="DV23" s="6">
        <v>83</v>
      </c>
      <c r="DW23" s="8" t="s">
        <v>484</v>
      </c>
      <c r="DX23" s="8" t="s">
        <v>484</v>
      </c>
      <c r="DY23" s="6">
        <v>121</v>
      </c>
      <c r="DZ23" s="6">
        <v>2403</v>
      </c>
      <c r="EA23" s="6">
        <v>43</v>
      </c>
      <c r="EB23" s="6">
        <v>1333</v>
      </c>
      <c r="EC23" s="6">
        <v>1109</v>
      </c>
      <c r="ED23" s="8" t="s">
        <v>484</v>
      </c>
      <c r="EE23" s="6">
        <v>2155</v>
      </c>
      <c r="EF23" s="6">
        <v>4236</v>
      </c>
      <c r="EG23" s="6">
        <v>1345</v>
      </c>
      <c r="EH23" s="6">
        <v>1208</v>
      </c>
      <c r="EI23" s="8" t="s">
        <v>484</v>
      </c>
      <c r="EJ23" s="6">
        <v>819</v>
      </c>
      <c r="EK23" s="6">
        <v>1294</v>
      </c>
      <c r="EL23" s="6">
        <v>74</v>
      </c>
      <c r="EM23" s="6">
        <v>169</v>
      </c>
      <c r="EN23" s="6">
        <v>2589</v>
      </c>
      <c r="EO23" s="6">
        <v>1301</v>
      </c>
      <c r="EP23" s="6">
        <v>1103</v>
      </c>
      <c r="EQ23" s="6">
        <v>435</v>
      </c>
      <c r="ER23" s="6">
        <v>571</v>
      </c>
      <c r="ES23" s="6">
        <v>485</v>
      </c>
      <c r="ET23" s="6">
        <v>1677</v>
      </c>
      <c r="EU23" s="6">
        <v>1080</v>
      </c>
      <c r="EV23" s="6">
        <v>12</v>
      </c>
      <c r="EW23" s="8" t="s">
        <v>484</v>
      </c>
      <c r="EX23" s="6">
        <v>254</v>
      </c>
      <c r="EY23" s="6">
        <v>115</v>
      </c>
      <c r="EZ23" s="6">
        <v>179</v>
      </c>
      <c r="FA23" s="6">
        <v>12354</v>
      </c>
      <c r="FB23" s="6">
        <v>1312</v>
      </c>
      <c r="FC23" s="6">
        <v>64</v>
      </c>
      <c r="FD23" s="6">
        <v>90</v>
      </c>
      <c r="FE23" s="6">
        <v>54</v>
      </c>
      <c r="FF23" s="6">
        <v>102</v>
      </c>
      <c r="FG23" s="6">
        <v>28</v>
      </c>
      <c r="FH23" s="6">
        <v>88</v>
      </c>
      <c r="FI23" s="6">
        <v>104102</v>
      </c>
      <c r="FJ23" s="6">
        <v>24316</v>
      </c>
      <c r="FK23" s="6">
        <v>51</v>
      </c>
      <c r="FL23" s="6">
        <v>187</v>
      </c>
      <c r="FM23" s="6">
        <v>6</v>
      </c>
      <c r="FN23" s="6">
        <v>40</v>
      </c>
      <c r="FO23" s="6">
        <v>1322</v>
      </c>
      <c r="FP23" s="6">
        <v>73</v>
      </c>
      <c r="FQ23" s="6">
        <v>388</v>
      </c>
      <c r="FR23" s="6">
        <v>1033</v>
      </c>
      <c r="FS23" s="6">
        <v>52</v>
      </c>
      <c r="FT23" s="6">
        <v>1603</v>
      </c>
      <c r="FU23" s="6">
        <v>176</v>
      </c>
      <c r="FV23" s="6">
        <v>37</v>
      </c>
      <c r="FW23" s="6">
        <v>298</v>
      </c>
      <c r="FX23" s="6">
        <v>374</v>
      </c>
      <c r="FY23" s="6">
        <v>98</v>
      </c>
      <c r="FZ23" s="6">
        <v>3109</v>
      </c>
      <c r="GA23" s="6">
        <v>215</v>
      </c>
      <c r="GB23" s="6">
        <v>90</v>
      </c>
      <c r="GC23" s="6">
        <v>1</v>
      </c>
      <c r="GD23" s="6">
        <v>64</v>
      </c>
      <c r="GE23" s="6">
        <v>451</v>
      </c>
      <c r="GF23" s="6">
        <v>0</v>
      </c>
      <c r="GG23" s="6">
        <v>575</v>
      </c>
      <c r="GH23" s="6">
        <v>1249</v>
      </c>
      <c r="GI23" s="6">
        <v>19</v>
      </c>
      <c r="GJ23" s="6">
        <v>91</v>
      </c>
      <c r="GK23" s="6">
        <v>357</v>
      </c>
      <c r="GL23" s="6">
        <v>1966</v>
      </c>
      <c r="GM23" s="6">
        <v>436</v>
      </c>
      <c r="GN23" s="6">
        <v>173</v>
      </c>
      <c r="GO23" s="6">
        <v>592</v>
      </c>
      <c r="GP23" s="6">
        <v>190</v>
      </c>
      <c r="GQ23" s="6">
        <v>14</v>
      </c>
      <c r="GR23" s="6">
        <v>1379</v>
      </c>
      <c r="GS23" s="6">
        <v>8369</v>
      </c>
      <c r="GT23" s="6">
        <v>170</v>
      </c>
      <c r="GU23" s="6">
        <v>92</v>
      </c>
      <c r="GV23" s="6">
        <v>5089</v>
      </c>
      <c r="GW23" s="6">
        <v>12961</v>
      </c>
      <c r="GX23" s="6">
        <v>29</v>
      </c>
      <c r="GY23" s="6">
        <v>65</v>
      </c>
      <c r="GZ23" s="6">
        <v>662</v>
      </c>
      <c r="HA23" s="6">
        <v>308</v>
      </c>
      <c r="HB23" s="6">
        <v>292</v>
      </c>
      <c r="HC23" s="6">
        <v>76</v>
      </c>
      <c r="HD23" s="6">
        <v>18</v>
      </c>
      <c r="HE23" s="6">
        <v>666</v>
      </c>
      <c r="HF23" s="6">
        <v>1</v>
      </c>
      <c r="HG23" s="8" t="s">
        <v>484</v>
      </c>
      <c r="HH23" s="6">
        <v>716</v>
      </c>
      <c r="HI23" s="6">
        <v>244</v>
      </c>
      <c r="HJ23" s="6">
        <v>481</v>
      </c>
      <c r="HK23" s="6">
        <v>1181</v>
      </c>
      <c r="HL23" s="6">
        <v>410</v>
      </c>
      <c r="HM23" s="6">
        <v>134</v>
      </c>
      <c r="HN23" s="8" t="s">
        <v>484</v>
      </c>
      <c r="HO23" s="6">
        <v>296</v>
      </c>
      <c r="HP23" s="6">
        <v>303</v>
      </c>
      <c r="HQ23" s="6">
        <v>302</v>
      </c>
      <c r="HR23" s="6">
        <v>3223</v>
      </c>
      <c r="HS23" s="6">
        <v>2</v>
      </c>
      <c r="HT23" s="6">
        <v>86</v>
      </c>
      <c r="HU23" s="6">
        <v>29</v>
      </c>
      <c r="HV23" s="6">
        <v>77232</v>
      </c>
      <c r="HW23" s="18">
        <f>HV23+FI23+BG23+AO23+G23+F23+E23+D23+C23</f>
        <v>1472808</v>
      </c>
    </row>
    <row r="24" spans="1:231" ht="90">
      <c r="A24" s="4" t="s">
        <v>29</v>
      </c>
      <c r="B24" s="5" t="s">
        <v>30</v>
      </c>
      <c r="C24" s="6">
        <f>2078+4</f>
        <v>2082</v>
      </c>
      <c r="D24" s="6">
        <v>2101</v>
      </c>
      <c r="E24" s="6">
        <v>3083</v>
      </c>
      <c r="F24" s="6">
        <v>2549</v>
      </c>
      <c r="G24" s="6">
        <f>4099+1</f>
        <v>4100</v>
      </c>
      <c r="H24" s="6">
        <v>494</v>
      </c>
      <c r="I24" s="6">
        <v>4</v>
      </c>
      <c r="J24" s="6">
        <v>31</v>
      </c>
      <c r="K24" s="6">
        <v>15</v>
      </c>
      <c r="L24" s="6">
        <v>25</v>
      </c>
      <c r="M24" s="6">
        <v>9</v>
      </c>
      <c r="N24" s="6">
        <v>2</v>
      </c>
      <c r="O24" s="6">
        <v>11</v>
      </c>
      <c r="P24" s="6">
        <v>14</v>
      </c>
      <c r="Q24" s="6">
        <v>4</v>
      </c>
      <c r="R24" s="6">
        <v>8</v>
      </c>
      <c r="S24" s="6">
        <v>8</v>
      </c>
      <c r="T24" s="6">
        <v>2</v>
      </c>
      <c r="U24" s="6">
        <v>16</v>
      </c>
      <c r="V24" s="6">
        <v>1</v>
      </c>
      <c r="W24" s="6">
        <v>5</v>
      </c>
      <c r="X24" s="6">
        <v>28</v>
      </c>
      <c r="Y24" s="6">
        <v>2</v>
      </c>
      <c r="Z24" s="6">
        <v>6</v>
      </c>
      <c r="AA24" s="6">
        <v>2</v>
      </c>
      <c r="AB24" s="6">
        <v>13</v>
      </c>
      <c r="AC24" s="6">
        <v>4</v>
      </c>
      <c r="AD24" s="6">
        <v>10</v>
      </c>
      <c r="AE24" s="6">
        <v>1</v>
      </c>
      <c r="AF24" s="6">
        <v>3</v>
      </c>
      <c r="AG24" s="6">
        <v>1</v>
      </c>
      <c r="AH24" s="6">
        <v>4</v>
      </c>
      <c r="AI24" s="6">
        <v>10</v>
      </c>
      <c r="AJ24" s="6">
        <v>6</v>
      </c>
      <c r="AK24" s="6">
        <v>41</v>
      </c>
      <c r="AL24" s="6">
        <v>87</v>
      </c>
      <c r="AM24" s="6">
        <v>29</v>
      </c>
      <c r="AN24" s="6">
        <v>2</v>
      </c>
      <c r="AO24" s="6">
        <v>898</v>
      </c>
      <c r="AP24" s="6">
        <v>483</v>
      </c>
      <c r="AQ24" s="6">
        <v>48</v>
      </c>
      <c r="AR24" s="6">
        <v>93</v>
      </c>
      <c r="AS24" s="6">
        <v>10</v>
      </c>
      <c r="AT24" s="6">
        <v>37</v>
      </c>
      <c r="AU24" s="6">
        <v>136</v>
      </c>
      <c r="AV24" s="6">
        <v>46</v>
      </c>
      <c r="AW24" s="6">
        <v>684</v>
      </c>
      <c r="AX24" s="6">
        <v>1</v>
      </c>
      <c r="AY24" s="6">
        <v>9</v>
      </c>
      <c r="AZ24" s="6">
        <v>8</v>
      </c>
      <c r="BA24" s="6">
        <v>15</v>
      </c>
      <c r="BB24" s="6">
        <v>15</v>
      </c>
      <c r="BC24" s="6">
        <v>24</v>
      </c>
      <c r="BD24" s="6">
        <v>21</v>
      </c>
      <c r="BE24" s="6">
        <v>9</v>
      </c>
      <c r="BF24" s="6">
        <v>45</v>
      </c>
      <c r="BG24" s="6">
        <v>1684</v>
      </c>
      <c r="BH24" s="6">
        <v>101</v>
      </c>
      <c r="BI24" s="6">
        <v>9</v>
      </c>
      <c r="BJ24" s="6">
        <v>5</v>
      </c>
      <c r="BK24" s="6">
        <v>12</v>
      </c>
      <c r="BL24" s="6">
        <v>12</v>
      </c>
      <c r="BM24" s="6">
        <v>2</v>
      </c>
      <c r="BN24" s="6">
        <v>17</v>
      </c>
      <c r="BO24" s="6">
        <v>1</v>
      </c>
      <c r="BP24" s="6">
        <f>4+1</f>
        <v>5</v>
      </c>
      <c r="BQ24" s="6">
        <v>19</v>
      </c>
      <c r="BR24" s="6">
        <v>2</v>
      </c>
      <c r="BS24" s="6">
        <v>18</v>
      </c>
      <c r="BT24" s="6">
        <v>1</v>
      </c>
      <c r="BU24" s="6">
        <v>25</v>
      </c>
      <c r="BV24" s="6">
        <v>2</v>
      </c>
      <c r="BW24" s="6">
        <v>3</v>
      </c>
      <c r="BX24" s="6">
        <v>11</v>
      </c>
      <c r="BY24" s="6">
        <v>7</v>
      </c>
      <c r="BZ24" s="6">
        <v>5</v>
      </c>
      <c r="CA24" s="6">
        <v>7</v>
      </c>
      <c r="CB24" s="6">
        <v>103</v>
      </c>
      <c r="CC24" s="6">
        <v>11</v>
      </c>
      <c r="CD24" s="6">
        <v>17</v>
      </c>
      <c r="CE24" s="6">
        <v>6</v>
      </c>
      <c r="CF24" s="6">
        <v>2</v>
      </c>
      <c r="CG24" s="6">
        <v>1</v>
      </c>
      <c r="CH24" s="6">
        <v>5</v>
      </c>
      <c r="CI24" s="6">
        <v>8</v>
      </c>
      <c r="CJ24" s="6">
        <v>3</v>
      </c>
      <c r="CK24" s="6">
        <v>2</v>
      </c>
      <c r="CL24" s="6">
        <f>309+1</f>
        <v>310</v>
      </c>
      <c r="CM24" s="6">
        <v>11</v>
      </c>
      <c r="CN24" s="6">
        <v>209</v>
      </c>
      <c r="CO24" s="6">
        <v>231</v>
      </c>
      <c r="CP24" s="6">
        <v>52</v>
      </c>
      <c r="CQ24" s="6">
        <v>16</v>
      </c>
      <c r="CR24" s="6">
        <v>12</v>
      </c>
      <c r="CS24" s="6">
        <v>3</v>
      </c>
      <c r="CT24" s="6">
        <v>5</v>
      </c>
      <c r="CU24" s="6">
        <v>3</v>
      </c>
      <c r="CV24" s="6">
        <v>4</v>
      </c>
      <c r="CW24" s="6">
        <v>10</v>
      </c>
      <c r="CX24" s="6">
        <v>3</v>
      </c>
      <c r="CY24" s="6">
        <v>13</v>
      </c>
      <c r="CZ24" s="6">
        <v>2</v>
      </c>
      <c r="DA24" s="6">
        <v>24</v>
      </c>
      <c r="DB24" s="6">
        <v>19</v>
      </c>
      <c r="DC24" s="6">
        <v>13</v>
      </c>
      <c r="DD24" s="6">
        <v>16</v>
      </c>
      <c r="DE24" s="6">
        <v>10</v>
      </c>
      <c r="DF24" s="6">
        <v>9</v>
      </c>
      <c r="DG24" s="6">
        <v>2</v>
      </c>
      <c r="DH24" s="6">
        <v>10</v>
      </c>
      <c r="DI24" s="6">
        <v>1</v>
      </c>
      <c r="DJ24" s="6">
        <v>3</v>
      </c>
      <c r="DK24" s="6">
        <v>2</v>
      </c>
      <c r="DL24" s="6">
        <v>2</v>
      </c>
      <c r="DM24" s="6">
        <v>1</v>
      </c>
      <c r="DN24" s="6">
        <v>1</v>
      </c>
      <c r="DO24" s="6">
        <v>6</v>
      </c>
      <c r="DP24" s="6">
        <v>7</v>
      </c>
      <c r="DQ24" s="6">
        <v>4</v>
      </c>
      <c r="DR24" s="6">
        <v>3</v>
      </c>
      <c r="DS24" s="6">
        <v>1</v>
      </c>
      <c r="DT24" s="6">
        <v>2</v>
      </c>
      <c r="DU24" s="6">
        <v>4</v>
      </c>
      <c r="DV24" s="6">
        <v>6</v>
      </c>
      <c r="DW24" s="6">
        <v>1</v>
      </c>
      <c r="DX24" s="6">
        <v>1</v>
      </c>
      <c r="DY24" s="6">
        <v>3</v>
      </c>
      <c r="DZ24" s="6">
        <v>88</v>
      </c>
      <c r="EA24" s="6">
        <v>12</v>
      </c>
      <c r="EB24" s="6">
        <v>64</v>
      </c>
      <c r="EC24" s="6">
        <v>35</v>
      </c>
      <c r="ED24" s="6">
        <v>1</v>
      </c>
      <c r="EE24" s="6">
        <v>40</v>
      </c>
      <c r="EF24" s="6">
        <v>100</v>
      </c>
      <c r="EG24" s="6">
        <v>39</v>
      </c>
      <c r="EH24" s="6">
        <v>28</v>
      </c>
      <c r="EI24" s="6">
        <v>1</v>
      </c>
      <c r="EJ24" s="6">
        <v>19</v>
      </c>
      <c r="EK24" s="6">
        <v>29</v>
      </c>
      <c r="EL24" s="6">
        <v>4</v>
      </c>
      <c r="EM24" s="6">
        <v>9</v>
      </c>
      <c r="EN24" s="6">
        <v>60</v>
      </c>
      <c r="EO24" s="6">
        <v>29</v>
      </c>
      <c r="EP24" s="6">
        <v>29</v>
      </c>
      <c r="EQ24" s="6">
        <v>13</v>
      </c>
      <c r="ER24" s="6">
        <v>18</v>
      </c>
      <c r="ES24" s="6">
        <v>12</v>
      </c>
      <c r="ET24" s="6">
        <v>37</v>
      </c>
      <c r="EU24" s="6">
        <v>43</v>
      </c>
      <c r="EV24" s="6">
        <v>2</v>
      </c>
      <c r="EW24" s="6">
        <v>1</v>
      </c>
      <c r="EX24" s="6">
        <v>6</v>
      </c>
      <c r="EY24" s="6">
        <v>6</v>
      </c>
      <c r="EZ24" s="6">
        <v>6</v>
      </c>
      <c r="FA24" s="6">
        <v>299</v>
      </c>
      <c r="FB24" s="6">
        <v>38</v>
      </c>
      <c r="FC24" s="6">
        <v>5</v>
      </c>
      <c r="FD24" s="6">
        <v>3</v>
      </c>
      <c r="FE24" s="6">
        <v>2</v>
      </c>
      <c r="FF24" s="6">
        <v>6</v>
      </c>
      <c r="FG24" s="6">
        <v>2</v>
      </c>
      <c r="FH24" s="6">
        <v>2</v>
      </c>
      <c r="FI24" s="6">
        <v>2545</v>
      </c>
      <c r="FJ24" s="6">
        <v>706</v>
      </c>
      <c r="FK24" s="6">
        <v>3</v>
      </c>
      <c r="FL24" s="6">
        <v>24</v>
      </c>
      <c r="FM24" s="6">
        <v>2</v>
      </c>
      <c r="FN24" s="6">
        <v>2</v>
      </c>
      <c r="FO24" s="6">
        <v>30</v>
      </c>
      <c r="FP24" s="6">
        <v>3</v>
      </c>
      <c r="FQ24" s="6">
        <v>7</v>
      </c>
      <c r="FR24" s="6">
        <v>31</v>
      </c>
      <c r="FS24" s="6">
        <v>8</v>
      </c>
      <c r="FT24" s="6">
        <v>21</v>
      </c>
      <c r="FU24" s="6">
        <v>8</v>
      </c>
      <c r="FV24" s="6">
        <v>5</v>
      </c>
      <c r="FW24" s="6">
        <v>13</v>
      </c>
      <c r="FX24" s="6">
        <v>13</v>
      </c>
      <c r="FY24" s="6">
        <v>4</v>
      </c>
      <c r="FZ24" s="6">
        <v>185</v>
      </c>
      <c r="GA24" s="6">
        <v>21</v>
      </c>
      <c r="GB24" s="6">
        <v>13</v>
      </c>
      <c r="GC24" s="6">
        <v>2</v>
      </c>
      <c r="GD24" s="6">
        <v>11</v>
      </c>
      <c r="GE24" s="6">
        <v>36</v>
      </c>
      <c r="GF24" s="6">
        <v>5</v>
      </c>
      <c r="GG24" s="6">
        <v>18</v>
      </c>
      <c r="GH24" s="6">
        <v>14</v>
      </c>
      <c r="GI24" s="6">
        <v>2</v>
      </c>
      <c r="GJ24" s="6">
        <v>3</v>
      </c>
      <c r="GK24" s="6">
        <v>9</v>
      </c>
      <c r="GL24" s="6">
        <v>37</v>
      </c>
      <c r="GM24" s="6">
        <v>16</v>
      </c>
      <c r="GN24" s="6">
        <v>5</v>
      </c>
      <c r="GO24" s="6">
        <v>16</v>
      </c>
      <c r="GP24" s="6">
        <v>5</v>
      </c>
      <c r="GQ24" s="6">
        <v>2</v>
      </c>
      <c r="GR24" s="6">
        <v>35</v>
      </c>
      <c r="GS24" s="6">
        <v>286</v>
      </c>
      <c r="GT24" s="6">
        <v>7</v>
      </c>
      <c r="GU24" s="6">
        <v>6</v>
      </c>
      <c r="GV24" s="6">
        <v>146</v>
      </c>
      <c r="GW24" s="6">
        <v>301</v>
      </c>
      <c r="GX24" s="6">
        <v>3</v>
      </c>
      <c r="GY24" s="6">
        <v>11</v>
      </c>
      <c r="GZ24" s="6">
        <v>25</v>
      </c>
      <c r="HA24" s="6">
        <v>17</v>
      </c>
      <c r="HB24" s="6">
        <v>15</v>
      </c>
      <c r="HC24" s="6">
        <v>5</v>
      </c>
      <c r="HD24" s="6">
        <v>2</v>
      </c>
      <c r="HE24" s="6">
        <v>18</v>
      </c>
      <c r="HF24" s="6">
        <v>2</v>
      </c>
      <c r="HG24" s="6">
        <v>1</v>
      </c>
      <c r="HH24" s="6">
        <v>33</v>
      </c>
      <c r="HI24" s="6">
        <v>13</v>
      </c>
      <c r="HJ24" s="6">
        <v>23</v>
      </c>
      <c r="HK24" s="6">
        <v>53</v>
      </c>
      <c r="HL24" s="6">
        <v>19</v>
      </c>
      <c r="HM24" s="6">
        <v>10</v>
      </c>
      <c r="HN24" s="6">
        <v>1</v>
      </c>
      <c r="HO24" s="6">
        <v>12</v>
      </c>
      <c r="HP24" s="6">
        <v>17</v>
      </c>
      <c r="HQ24" s="6">
        <v>10</v>
      </c>
      <c r="HR24" s="6">
        <v>108</v>
      </c>
      <c r="HS24" s="6">
        <v>2</v>
      </c>
      <c r="HT24" s="6">
        <v>4</v>
      </c>
      <c r="HU24" s="6">
        <v>2</v>
      </c>
      <c r="HV24" s="6">
        <f>SUM(FJ24:HU24)</f>
        <v>2467</v>
      </c>
      <c r="HW24" s="18">
        <f>HV24+FI24+BG24+AO24+G24+F24+E24+D24+C24</f>
        <v>21509</v>
      </c>
    </row>
    <row r="25" spans="1:231" ht="15">
      <c r="A25" s="4" t="s">
        <v>31</v>
      </c>
      <c r="B25" s="5" t="s">
        <v>32</v>
      </c>
      <c r="C25" s="6">
        <f>3398291+959</f>
        <v>3399250</v>
      </c>
      <c r="D25" s="6">
        <v>2437828</v>
      </c>
      <c r="E25" s="6">
        <v>3113648</v>
      </c>
      <c r="F25" s="6">
        <v>2792312</v>
      </c>
      <c r="G25" s="6">
        <f>4652872+42</f>
        <v>4652914</v>
      </c>
      <c r="H25" s="6">
        <v>258451</v>
      </c>
      <c r="I25" s="6">
        <v>170</v>
      </c>
      <c r="J25" s="6">
        <v>19243</v>
      </c>
      <c r="K25" s="6">
        <v>9282</v>
      </c>
      <c r="L25" s="6">
        <v>12143</v>
      </c>
      <c r="M25" s="6">
        <v>4016</v>
      </c>
      <c r="N25" s="6">
        <v>183</v>
      </c>
      <c r="O25" s="6">
        <v>10366</v>
      </c>
      <c r="P25" s="6">
        <v>3676</v>
      </c>
      <c r="Q25" s="6">
        <v>791</v>
      </c>
      <c r="R25" s="6">
        <v>1581</v>
      </c>
      <c r="S25" s="6">
        <v>7426</v>
      </c>
      <c r="T25" s="6">
        <v>746</v>
      </c>
      <c r="U25" s="6">
        <v>2230</v>
      </c>
      <c r="V25" s="8" t="s">
        <v>484</v>
      </c>
      <c r="W25" s="6">
        <v>646</v>
      </c>
      <c r="X25" s="6">
        <v>11481</v>
      </c>
      <c r="Y25" s="6">
        <v>1575</v>
      </c>
      <c r="Z25" s="6">
        <v>3576</v>
      </c>
      <c r="AA25" s="6">
        <v>637</v>
      </c>
      <c r="AB25" s="6">
        <v>6847</v>
      </c>
      <c r="AC25" s="6">
        <v>773</v>
      </c>
      <c r="AD25" s="6">
        <v>2502</v>
      </c>
      <c r="AE25" s="8" t="s">
        <v>484</v>
      </c>
      <c r="AF25" s="6">
        <v>2164</v>
      </c>
      <c r="AG25" s="8" t="s">
        <v>484</v>
      </c>
      <c r="AH25" s="6">
        <v>1566</v>
      </c>
      <c r="AI25" s="6">
        <v>5283</v>
      </c>
      <c r="AJ25" s="6">
        <v>614</v>
      </c>
      <c r="AK25" s="6">
        <v>56449</v>
      </c>
      <c r="AL25" s="6">
        <v>89188</v>
      </c>
      <c r="AM25" s="6">
        <v>17919</v>
      </c>
      <c r="AN25" s="6">
        <v>351</v>
      </c>
      <c r="AO25" s="6">
        <v>533177</v>
      </c>
      <c r="AP25" s="6">
        <v>320728</v>
      </c>
      <c r="AQ25" s="6">
        <v>21563</v>
      </c>
      <c r="AR25" s="6">
        <v>27508</v>
      </c>
      <c r="AS25" s="6">
        <v>1998</v>
      </c>
      <c r="AT25" s="6">
        <v>12214</v>
      </c>
      <c r="AU25" s="6">
        <v>57062</v>
      </c>
      <c r="AV25" s="6">
        <v>16805</v>
      </c>
      <c r="AW25" s="6">
        <v>363301</v>
      </c>
      <c r="AX25" s="8" t="s">
        <v>484</v>
      </c>
      <c r="AY25" s="6">
        <v>3832</v>
      </c>
      <c r="AZ25" s="6">
        <v>2670</v>
      </c>
      <c r="BA25" s="6">
        <v>3096</v>
      </c>
      <c r="BB25" s="6">
        <v>2876</v>
      </c>
      <c r="BC25" s="6">
        <v>9288</v>
      </c>
      <c r="BD25" s="6">
        <v>6535</v>
      </c>
      <c r="BE25" s="6">
        <v>3355</v>
      </c>
      <c r="BF25" s="6">
        <v>15703</v>
      </c>
      <c r="BG25" s="6">
        <v>868757</v>
      </c>
      <c r="BH25" s="6">
        <v>47592</v>
      </c>
      <c r="BI25" s="6">
        <v>7329</v>
      </c>
      <c r="BJ25" s="6">
        <v>4707</v>
      </c>
      <c r="BK25" s="6">
        <v>4525</v>
      </c>
      <c r="BL25" s="6">
        <v>5682</v>
      </c>
      <c r="BM25" s="6">
        <v>702</v>
      </c>
      <c r="BN25" s="6">
        <v>8187</v>
      </c>
      <c r="BO25" s="8" t="s">
        <v>484</v>
      </c>
      <c r="BP25" s="6">
        <f>798+122</f>
        <v>920</v>
      </c>
      <c r="BQ25" s="6">
        <v>6392</v>
      </c>
      <c r="BR25" s="6">
        <v>964</v>
      </c>
      <c r="BS25" s="6">
        <v>4927</v>
      </c>
      <c r="BT25" s="8" t="s">
        <v>484</v>
      </c>
      <c r="BU25" s="6">
        <v>14369</v>
      </c>
      <c r="BV25" s="6">
        <v>207</v>
      </c>
      <c r="BW25" s="6">
        <v>933</v>
      </c>
      <c r="BX25" s="6">
        <v>3950</v>
      </c>
      <c r="BY25" s="6">
        <v>7</v>
      </c>
      <c r="BZ25" s="6">
        <v>2838</v>
      </c>
      <c r="CA25" s="6">
        <v>10405</v>
      </c>
      <c r="CB25" s="6">
        <v>83942</v>
      </c>
      <c r="CC25" s="6">
        <v>6057</v>
      </c>
      <c r="CD25" s="6">
        <v>15256</v>
      </c>
      <c r="CE25" s="6">
        <v>2923</v>
      </c>
      <c r="CF25" s="6">
        <v>520</v>
      </c>
      <c r="CG25" s="8" t="s">
        <v>484</v>
      </c>
      <c r="CH25" s="6">
        <v>3110</v>
      </c>
      <c r="CI25" s="6">
        <v>3070</v>
      </c>
      <c r="CJ25" s="6">
        <v>1259</v>
      </c>
      <c r="CK25" s="6">
        <v>600</v>
      </c>
      <c r="CL25" s="6">
        <f>205668+190</f>
        <v>205858</v>
      </c>
      <c r="CM25" s="6">
        <v>6142</v>
      </c>
      <c r="CN25" s="6">
        <v>120413</v>
      </c>
      <c r="CO25" s="6">
        <v>237776</v>
      </c>
      <c r="CP25" s="6">
        <v>24029</v>
      </c>
      <c r="CQ25" s="6">
        <v>5510</v>
      </c>
      <c r="CR25" s="6">
        <v>9187</v>
      </c>
      <c r="CS25" s="6">
        <v>1490</v>
      </c>
      <c r="CT25" s="6">
        <v>2487</v>
      </c>
      <c r="CU25" s="6">
        <v>1115</v>
      </c>
      <c r="CV25" s="6">
        <v>3075</v>
      </c>
      <c r="CW25" s="6">
        <v>11246</v>
      </c>
      <c r="CX25" s="6">
        <v>1120</v>
      </c>
      <c r="CY25" s="6">
        <v>9682</v>
      </c>
      <c r="CZ25" s="6">
        <v>277</v>
      </c>
      <c r="DA25" s="6">
        <v>10458</v>
      </c>
      <c r="DB25" s="6">
        <v>8310</v>
      </c>
      <c r="DC25" s="6">
        <v>4452</v>
      </c>
      <c r="DD25" s="6">
        <v>7089</v>
      </c>
      <c r="DE25" s="6">
        <v>3245</v>
      </c>
      <c r="DF25" s="6">
        <v>6233</v>
      </c>
      <c r="DG25" s="6">
        <v>1589</v>
      </c>
      <c r="DH25" s="6">
        <v>3104</v>
      </c>
      <c r="DI25" s="8" t="s">
        <v>484</v>
      </c>
      <c r="DJ25" s="6">
        <v>1815</v>
      </c>
      <c r="DK25" s="6">
        <v>935</v>
      </c>
      <c r="DL25" s="6">
        <v>2127</v>
      </c>
      <c r="DM25" s="8" t="s">
        <v>484</v>
      </c>
      <c r="DN25" s="8" t="s">
        <v>484</v>
      </c>
      <c r="DO25" s="6">
        <v>2968</v>
      </c>
      <c r="DP25" s="6">
        <v>1543</v>
      </c>
      <c r="DQ25" s="6">
        <v>2313</v>
      </c>
      <c r="DR25" s="6">
        <v>484</v>
      </c>
      <c r="DS25" s="8" t="s">
        <v>484</v>
      </c>
      <c r="DT25" s="6">
        <v>671</v>
      </c>
      <c r="DU25" s="6">
        <v>2971</v>
      </c>
      <c r="DV25" s="6">
        <v>1309</v>
      </c>
      <c r="DW25" s="8" t="s">
        <v>484</v>
      </c>
      <c r="DX25" s="8" t="s">
        <v>484</v>
      </c>
      <c r="DY25" s="6">
        <v>1982</v>
      </c>
      <c r="DZ25" s="6">
        <v>39079</v>
      </c>
      <c r="EA25" s="6">
        <v>665</v>
      </c>
      <c r="EB25" s="6">
        <v>20994</v>
      </c>
      <c r="EC25" s="6">
        <v>17075</v>
      </c>
      <c r="ED25" s="8" t="s">
        <v>484</v>
      </c>
      <c r="EE25" s="6">
        <v>32428</v>
      </c>
      <c r="EF25" s="6">
        <v>66289</v>
      </c>
      <c r="EG25" s="6">
        <v>19577</v>
      </c>
      <c r="EH25" s="6">
        <v>16477</v>
      </c>
      <c r="EI25" s="8" t="s">
        <v>484</v>
      </c>
      <c r="EJ25" s="6">
        <v>12450</v>
      </c>
      <c r="EK25" s="6">
        <v>16533</v>
      </c>
      <c r="EL25" s="6">
        <v>1193</v>
      </c>
      <c r="EM25" s="6">
        <v>3284</v>
      </c>
      <c r="EN25" s="6">
        <v>34877</v>
      </c>
      <c r="EO25" s="6">
        <v>21075</v>
      </c>
      <c r="EP25" s="6">
        <v>18826</v>
      </c>
      <c r="EQ25" s="6">
        <v>5763</v>
      </c>
      <c r="ER25" s="6">
        <v>7832</v>
      </c>
      <c r="ES25" s="6">
        <v>7622</v>
      </c>
      <c r="ET25" s="6">
        <v>23918</v>
      </c>
      <c r="EU25" s="6">
        <v>16439</v>
      </c>
      <c r="EV25" s="6">
        <v>456</v>
      </c>
      <c r="EW25" s="8" t="s">
        <v>484</v>
      </c>
      <c r="EX25" s="6">
        <v>4152</v>
      </c>
      <c r="EY25" s="6">
        <v>2003</v>
      </c>
      <c r="EZ25" s="6">
        <v>2998</v>
      </c>
      <c r="FA25" s="6">
        <v>186584</v>
      </c>
      <c r="FB25" s="6">
        <v>19369</v>
      </c>
      <c r="FC25" s="6">
        <v>1145</v>
      </c>
      <c r="FD25" s="6">
        <v>1473</v>
      </c>
      <c r="FE25" s="6">
        <v>886</v>
      </c>
      <c r="FF25" s="6">
        <v>1632</v>
      </c>
      <c r="FG25" s="6">
        <v>373</v>
      </c>
      <c r="FH25" s="6">
        <v>1095</v>
      </c>
      <c r="FI25" s="6">
        <v>1555996</v>
      </c>
      <c r="FJ25" s="6">
        <v>399299</v>
      </c>
      <c r="FK25" s="6">
        <v>747</v>
      </c>
      <c r="FL25" s="6">
        <v>4327</v>
      </c>
      <c r="FM25" s="6">
        <v>457</v>
      </c>
      <c r="FN25" s="6">
        <v>594</v>
      </c>
      <c r="FO25" s="6">
        <v>17988</v>
      </c>
      <c r="FP25" s="6">
        <v>1312</v>
      </c>
      <c r="FQ25" s="6">
        <v>6341</v>
      </c>
      <c r="FR25" s="6">
        <v>18661</v>
      </c>
      <c r="FS25" s="6">
        <v>863</v>
      </c>
      <c r="FT25" s="6">
        <v>22166</v>
      </c>
      <c r="FU25" s="6">
        <v>3078</v>
      </c>
      <c r="FV25" s="6">
        <v>746</v>
      </c>
      <c r="FW25" s="6">
        <v>5066</v>
      </c>
      <c r="FX25" s="6">
        <v>6167</v>
      </c>
      <c r="FY25" s="6">
        <v>1492</v>
      </c>
      <c r="FZ25" s="6">
        <v>58429</v>
      </c>
      <c r="GA25" s="6">
        <v>4579</v>
      </c>
      <c r="GB25" s="6">
        <v>2495</v>
      </c>
      <c r="GC25" s="6">
        <v>17</v>
      </c>
      <c r="GD25" s="6">
        <v>1347</v>
      </c>
      <c r="GE25" s="6">
        <v>8900</v>
      </c>
      <c r="GF25" s="6">
        <v>587</v>
      </c>
      <c r="GG25" s="6">
        <v>8282</v>
      </c>
      <c r="GH25" s="6">
        <v>18634</v>
      </c>
      <c r="GI25" s="6">
        <v>275</v>
      </c>
      <c r="GJ25" s="6">
        <v>1485</v>
      </c>
      <c r="GK25" s="6">
        <v>5984</v>
      </c>
      <c r="GL25" s="6">
        <v>30660</v>
      </c>
      <c r="GM25" s="6">
        <v>6965</v>
      </c>
      <c r="GN25" s="6">
        <v>2380</v>
      </c>
      <c r="GO25" s="6">
        <v>8931</v>
      </c>
      <c r="GP25" s="6">
        <v>2491</v>
      </c>
      <c r="GQ25" s="6">
        <v>673</v>
      </c>
      <c r="GR25" s="6">
        <v>22659</v>
      </c>
      <c r="GS25" s="6">
        <v>134547</v>
      </c>
      <c r="GT25" s="6">
        <v>2726</v>
      </c>
      <c r="GU25" s="6">
        <v>1859</v>
      </c>
      <c r="GV25" s="6">
        <v>85253</v>
      </c>
      <c r="GW25" s="6">
        <v>191528</v>
      </c>
      <c r="GX25" s="6">
        <v>408</v>
      </c>
      <c r="GY25" s="6">
        <v>1823</v>
      </c>
      <c r="GZ25" s="6">
        <v>11456</v>
      </c>
      <c r="HA25" s="6">
        <v>5800</v>
      </c>
      <c r="HB25" s="6">
        <v>5305</v>
      </c>
      <c r="HC25" s="6">
        <v>1422</v>
      </c>
      <c r="HD25" s="6">
        <v>398</v>
      </c>
      <c r="HE25" s="6">
        <v>9231</v>
      </c>
      <c r="HF25" s="6">
        <v>156</v>
      </c>
      <c r="HG25" s="8" t="s">
        <v>484</v>
      </c>
      <c r="HH25" s="6">
        <v>12321</v>
      </c>
      <c r="HI25" s="6">
        <v>4002</v>
      </c>
      <c r="HJ25" s="6">
        <v>7685</v>
      </c>
      <c r="HK25" s="6">
        <v>21777</v>
      </c>
      <c r="HL25" s="6">
        <v>7159</v>
      </c>
      <c r="HM25" s="6">
        <v>2712</v>
      </c>
      <c r="HN25" s="8" t="s">
        <v>484</v>
      </c>
      <c r="HO25" s="6">
        <v>4150</v>
      </c>
      <c r="HP25" s="6">
        <v>5280</v>
      </c>
      <c r="HQ25" s="6">
        <v>4309</v>
      </c>
      <c r="HR25" s="6">
        <v>53378</v>
      </c>
      <c r="HS25" s="6">
        <v>314</v>
      </c>
      <c r="HT25" s="6">
        <v>1343</v>
      </c>
      <c r="HU25" s="6">
        <v>651</v>
      </c>
      <c r="HV25" s="6">
        <v>1252159</v>
      </c>
      <c r="HW25" s="18">
        <f>HV25+FI25+BG25+AO25+G25+F25+E25+D25+C25</f>
        <v>20606041</v>
      </c>
    </row>
    <row r="26" spans="1:231" ht="1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3"/>
      <c r="X26" s="13"/>
      <c r="Y26" s="13"/>
      <c r="Z26" s="13"/>
      <c r="AA26" s="13"/>
      <c r="AB26" s="13"/>
      <c r="AC26" s="13"/>
      <c r="AD26" s="13"/>
      <c r="AE26" s="14"/>
      <c r="AF26" s="13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4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4"/>
      <c r="BP26" s="13"/>
      <c r="BQ26" s="13"/>
      <c r="BR26" s="13"/>
      <c r="BS26" s="13"/>
      <c r="BT26" s="14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4"/>
      <c r="DJ26" s="13"/>
      <c r="DK26" s="13"/>
      <c r="DL26" s="13"/>
      <c r="DM26" s="14"/>
      <c r="DN26" s="14"/>
      <c r="DO26" s="13"/>
      <c r="DP26" s="13"/>
      <c r="DQ26" s="13"/>
      <c r="DR26" s="13"/>
      <c r="DS26" s="14"/>
      <c r="DT26" s="13"/>
      <c r="DU26" s="13"/>
      <c r="DV26" s="13"/>
      <c r="DW26" s="14"/>
      <c r="DX26" s="14"/>
      <c r="DY26" s="13"/>
      <c r="DZ26" s="13"/>
      <c r="EA26" s="13"/>
      <c r="EB26" s="13"/>
      <c r="EC26" s="13"/>
      <c r="ED26" s="14"/>
      <c r="EE26" s="13"/>
      <c r="EF26" s="13"/>
      <c r="EG26" s="13"/>
      <c r="EH26" s="13"/>
      <c r="EI26" s="14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4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4"/>
      <c r="HH26" s="13"/>
      <c r="HI26" s="13"/>
      <c r="HJ26" s="13"/>
      <c r="HK26" s="13"/>
      <c r="HL26" s="13"/>
      <c r="HM26" s="13"/>
      <c r="HN26" s="14"/>
      <c r="HO26" s="13"/>
      <c r="HP26" s="13"/>
      <c r="HQ26" s="13"/>
      <c r="HR26" s="13"/>
      <c r="HS26" s="13"/>
      <c r="HT26" s="13"/>
      <c r="HU26" s="13"/>
      <c r="HV26" s="13"/>
      <c r="HW26" s="19"/>
    </row>
    <row r="27" spans="1:231" s="1" customFormat="1" ht="15">
      <c r="A27" s="2" t="s">
        <v>14</v>
      </c>
      <c r="HW27" s="20"/>
    </row>
    <row r="28" spans="1:231" s="1" customFormat="1" ht="15">
      <c r="A28" s="7" t="s">
        <v>33</v>
      </c>
      <c r="HW28" s="20"/>
    </row>
    <row r="29" spans="1:231" s="9" customFormat="1" ht="108">
      <c r="A29" s="3" t="s">
        <v>16</v>
      </c>
      <c r="B29" s="3" t="s">
        <v>17</v>
      </c>
      <c r="C29" s="21" t="s">
        <v>486</v>
      </c>
      <c r="D29" s="21" t="s">
        <v>38</v>
      </c>
      <c r="E29" s="21" t="s">
        <v>39</v>
      </c>
      <c r="F29" s="21" t="s">
        <v>485</v>
      </c>
      <c r="G29" s="22" t="s">
        <v>487</v>
      </c>
      <c r="H29" s="15" t="s">
        <v>488</v>
      </c>
      <c r="I29" s="15" t="s">
        <v>41</v>
      </c>
      <c r="J29" s="15" t="s">
        <v>42</v>
      </c>
      <c r="K29" s="15" t="s">
        <v>43</v>
      </c>
      <c r="L29" s="15" t="s">
        <v>44</v>
      </c>
      <c r="M29" s="15" t="s">
        <v>45</v>
      </c>
      <c r="N29" s="15" t="s">
        <v>46</v>
      </c>
      <c r="O29" s="15" t="s">
        <v>47</v>
      </c>
      <c r="P29" s="15" t="s">
        <v>48</v>
      </c>
      <c r="Q29" s="15" t="s">
        <v>49</v>
      </c>
      <c r="R29" s="15" t="s">
        <v>50</v>
      </c>
      <c r="S29" s="15" t="s">
        <v>51</v>
      </c>
      <c r="T29" s="15" t="s">
        <v>52</v>
      </c>
      <c r="U29" s="15" t="s">
        <v>53</v>
      </c>
      <c r="V29" s="15" t="s">
        <v>54</v>
      </c>
      <c r="W29" s="15" t="s">
        <v>55</v>
      </c>
      <c r="X29" s="15" t="s">
        <v>56</v>
      </c>
      <c r="Y29" s="15" t="s">
        <v>57</v>
      </c>
      <c r="Z29" s="15" t="s">
        <v>58</v>
      </c>
      <c r="AA29" s="15" t="s">
        <v>59</v>
      </c>
      <c r="AB29" s="15" t="s">
        <v>60</v>
      </c>
      <c r="AC29" s="15" t="s">
        <v>61</v>
      </c>
      <c r="AD29" s="15" t="s">
        <v>62</v>
      </c>
      <c r="AE29" s="15" t="s">
        <v>63</v>
      </c>
      <c r="AF29" s="15" t="s">
        <v>64</v>
      </c>
      <c r="AG29" s="15" t="s">
        <v>65</v>
      </c>
      <c r="AH29" s="15" t="s">
        <v>66</v>
      </c>
      <c r="AI29" s="15" t="s">
        <v>67</v>
      </c>
      <c r="AJ29" s="15" t="s">
        <v>68</v>
      </c>
      <c r="AK29" s="15" t="s">
        <v>69</v>
      </c>
      <c r="AL29" s="15" t="s">
        <v>70</v>
      </c>
      <c r="AM29" s="15" t="s">
        <v>71</v>
      </c>
      <c r="AN29" s="15" t="s">
        <v>72</v>
      </c>
      <c r="AO29" s="21" t="s">
        <v>73</v>
      </c>
      <c r="AP29" s="15" t="s">
        <v>107</v>
      </c>
      <c r="AQ29" s="15" t="s">
        <v>108</v>
      </c>
      <c r="AR29" s="15" t="s">
        <v>109</v>
      </c>
      <c r="AS29" s="15" t="s">
        <v>110</v>
      </c>
      <c r="AT29" s="15" t="s">
        <v>111</v>
      </c>
      <c r="AU29" s="15" t="s">
        <v>112</v>
      </c>
      <c r="AV29" s="15" t="s">
        <v>113</v>
      </c>
      <c r="AW29" s="15" t="s">
        <v>114</v>
      </c>
      <c r="AX29" s="15" t="s">
        <v>115</v>
      </c>
      <c r="AY29" s="15" t="s">
        <v>116</v>
      </c>
      <c r="AZ29" s="15" t="s">
        <v>117</v>
      </c>
      <c r="BA29" s="15" t="s">
        <v>118</v>
      </c>
      <c r="BB29" s="15" t="s">
        <v>119</v>
      </c>
      <c r="BC29" s="15" t="s">
        <v>120</v>
      </c>
      <c r="BD29" s="15" t="s">
        <v>121</v>
      </c>
      <c r="BE29" s="15" t="s">
        <v>122</v>
      </c>
      <c r="BF29" s="15" t="s">
        <v>123</v>
      </c>
      <c r="BG29" s="21" t="s">
        <v>124</v>
      </c>
      <c r="BH29" s="15" t="s">
        <v>142</v>
      </c>
      <c r="BI29" s="15" t="s">
        <v>143</v>
      </c>
      <c r="BJ29" s="15" t="s">
        <v>144</v>
      </c>
      <c r="BK29" s="15" t="s">
        <v>145</v>
      </c>
      <c r="BL29" s="15" t="s">
        <v>146</v>
      </c>
      <c r="BM29" s="15" t="s">
        <v>147</v>
      </c>
      <c r="BN29" s="15" t="s">
        <v>148</v>
      </c>
      <c r="BO29" s="15" t="s">
        <v>149</v>
      </c>
      <c r="BP29" s="15" t="s">
        <v>150</v>
      </c>
      <c r="BQ29" s="15" t="s">
        <v>151</v>
      </c>
      <c r="BR29" s="15" t="s">
        <v>152</v>
      </c>
      <c r="BS29" s="15" t="s">
        <v>153</v>
      </c>
      <c r="BT29" s="15" t="s">
        <v>154</v>
      </c>
      <c r="BU29" s="15" t="s">
        <v>155</v>
      </c>
      <c r="BV29" s="15" t="s">
        <v>156</v>
      </c>
      <c r="BW29" s="15" t="s">
        <v>157</v>
      </c>
      <c r="BX29" s="15" t="s">
        <v>158</v>
      </c>
      <c r="BY29" s="15" t="s">
        <v>159</v>
      </c>
      <c r="BZ29" s="15" t="s">
        <v>160</v>
      </c>
      <c r="CA29" s="15" t="s">
        <v>180</v>
      </c>
      <c r="CB29" s="15" t="s">
        <v>181</v>
      </c>
      <c r="CC29" s="15" t="s">
        <v>182</v>
      </c>
      <c r="CD29" s="15" t="s">
        <v>183</v>
      </c>
      <c r="CE29" s="15" t="s">
        <v>184</v>
      </c>
      <c r="CF29" s="15" t="s">
        <v>185</v>
      </c>
      <c r="CG29" s="15" t="s">
        <v>186</v>
      </c>
      <c r="CH29" s="15" t="s">
        <v>187</v>
      </c>
      <c r="CI29" s="15" t="s">
        <v>188</v>
      </c>
      <c r="CJ29" s="15" t="s">
        <v>189</v>
      </c>
      <c r="CK29" s="15" t="s">
        <v>190</v>
      </c>
      <c r="CL29" s="15" t="s">
        <v>202</v>
      </c>
      <c r="CM29" s="15" t="s">
        <v>203</v>
      </c>
      <c r="CN29" s="15" t="s">
        <v>204</v>
      </c>
      <c r="CO29" s="15" t="s">
        <v>205</v>
      </c>
      <c r="CP29" s="15" t="s">
        <v>206</v>
      </c>
      <c r="CQ29" s="15" t="s">
        <v>207</v>
      </c>
      <c r="CR29" s="15" t="s">
        <v>208</v>
      </c>
      <c r="CS29" s="15" t="s">
        <v>209</v>
      </c>
      <c r="CT29" s="15" t="s">
        <v>210</v>
      </c>
      <c r="CU29" s="15" t="s">
        <v>211</v>
      </c>
      <c r="CV29" s="15" t="s">
        <v>212</v>
      </c>
      <c r="CW29" s="15" t="s">
        <v>213</v>
      </c>
      <c r="CX29" s="15" t="s">
        <v>214</v>
      </c>
      <c r="CY29" s="15" t="s">
        <v>215</v>
      </c>
      <c r="CZ29" s="15" t="s">
        <v>216</v>
      </c>
      <c r="DA29" s="15" t="s">
        <v>217</v>
      </c>
      <c r="DB29" s="15" t="s">
        <v>218</v>
      </c>
      <c r="DC29" s="15" t="s">
        <v>219</v>
      </c>
      <c r="DD29" s="15" t="s">
        <v>220</v>
      </c>
      <c r="DE29" s="15" t="s">
        <v>221</v>
      </c>
      <c r="DF29" s="15" t="s">
        <v>222</v>
      </c>
      <c r="DG29" s="15" t="s">
        <v>223</v>
      </c>
      <c r="DH29" s="15" t="s">
        <v>224</v>
      </c>
      <c r="DI29" s="15" t="s">
        <v>225</v>
      </c>
      <c r="DJ29" s="15" t="s">
        <v>226</v>
      </c>
      <c r="DK29" s="15" t="s">
        <v>227</v>
      </c>
      <c r="DL29" s="15" t="s">
        <v>228</v>
      </c>
      <c r="DM29" s="15" t="s">
        <v>229</v>
      </c>
      <c r="DN29" s="15" t="s">
        <v>230</v>
      </c>
      <c r="DO29" s="15" t="s">
        <v>231</v>
      </c>
      <c r="DP29" s="15" t="s">
        <v>232</v>
      </c>
      <c r="DQ29" s="15" t="s">
        <v>233</v>
      </c>
      <c r="DR29" s="15" t="s">
        <v>234</v>
      </c>
      <c r="DS29" s="15" t="s">
        <v>235</v>
      </c>
      <c r="DT29" s="15" t="s">
        <v>236</v>
      </c>
      <c r="DU29" s="15" t="s">
        <v>237</v>
      </c>
      <c r="DV29" s="15" t="s">
        <v>238</v>
      </c>
      <c r="DW29" s="15" t="s">
        <v>239</v>
      </c>
      <c r="DX29" s="15" t="s">
        <v>240</v>
      </c>
      <c r="DY29" s="15" t="s">
        <v>241</v>
      </c>
      <c r="DZ29" s="15" t="s">
        <v>282</v>
      </c>
      <c r="EA29" s="15" t="s">
        <v>283</v>
      </c>
      <c r="EB29" s="15" t="s">
        <v>284</v>
      </c>
      <c r="EC29" s="15" t="s">
        <v>285</v>
      </c>
      <c r="ED29" s="15" t="s">
        <v>286</v>
      </c>
      <c r="EE29" s="15" t="s">
        <v>287</v>
      </c>
      <c r="EF29" s="15" t="s">
        <v>288</v>
      </c>
      <c r="EG29" s="15" t="s">
        <v>289</v>
      </c>
      <c r="EH29" s="15" t="s">
        <v>290</v>
      </c>
      <c r="EI29" s="15" t="s">
        <v>291</v>
      </c>
      <c r="EJ29" s="15" t="s">
        <v>292</v>
      </c>
      <c r="EK29" s="15" t="s">
        <v>293</v>
      </c>
      <c r="EL29" s="15" t="s">
        <v>294</v>
      </c>
      <c r="EM29" s="15" t="s">
        <v>295</v>
      </c>
      <c r="EN29" s="15" t="s">
        <v>296</v>
      </c>
      <c r="EO29" s="15" t="s">
        <v>297</v>
      </c>
      <c r="EP29" s="15" t="s">
        <v>298</v>
      </c>
      <c r="EQ29" s="15" t="s">
        <v>299</v>
      </c>
      <c r="ER29" s="15" t="s">
        <v>300</v>
      </c>
      <c r="ES29" s="15" t="s">
        <v>301</v>
      </c>
      <c r="ET29" s="15" t="s">
        <v>302</v>
      </c>
      <c r="EU29" s="15" t="s">
        <v>303</v>
      </c>
      <c r="EV29" s="15" t="s">
        <v>304</v>
      </c>
      <c r="EW29" s="15" t="s">
        <v>305</v>
      </c>
      <c r="EX29" s="15" t="s">
        <v>306</v>
      </c>
      <c r="EY29" s="15" t="s">
        <v>307</v>
      </c>
      <c r="EZ29" s="15" t="s">
        <v>308</v>
      </c>
      <c r="FA29" s="15" t="s">
        <v>336</v>
      </c>
      <c r="FB29" s="15" t="s">
        <v>337</v>
      </c>
      <c r="FC29" s="15" t="s">
        <v>338</v>
      </c>
      <c r="FD29" s="15" t="s">
        <v>339</v>
      </c>
      <c r="FE29" s="15" t="s">
        <v>340</v>
      </c>
      <c r="FF29" s="15" t="s">
        <v>341</v>
      </c>
      <c r="FG29" s="15" t="s">
        <v>342</v>
      </c>
      <c r="FH29" s="15" t="s">
        <v>343</v>
      </c>
      <c r="FI29" s="21" t="s">
        <v>480</v>
      </c>
      <c r="FJ29" s="15" t="s">
        <v>352</v>
      </c>
      <c r="FK29" s="15" t="s">
        <v>353</v>
      </c>
      <c r="FL29" s="15" t="s">
        <v>354</v>
      </c>
      <c r="FM29" s="15" t="s">
        <v>355</v>
      </c>
      <c r="FN29" s="15" t="s">
        <v>356</v>
      </c>
      <c r="FO29" s="15" t="s">
        <v>357</v>
      </c>
      <c r="FP29" s="15" t="s">
        <v>358</v>
      </c>
      <c r="FQ29" s="15" t="s">
        <v>359</v>
      </c>
      <c r="FR29" s="15" t="s">
        <v>360</v>
      </c>
      <c r="FS29" s="15" t="s">
        <v>361</v>
      </c>
      <c r="FT29" s="15" t="s">
        <v>362</v>
      </c>
      <c r="FU29" s="15" t="s">
        <v>363</v>
      </c>
      <c r="FV29" s="15" t="s">
        <v>364</v>
      </c>
      <c r="FW29" s="15" t="s">
        <v>365</v>
      </c>
      <c r="FX29" s="15" t="s">
        <v>366</v>
      </c>
      <c r="FY29" s="15" t="s">
        <v>367</v>
      </c>
      <c r="FZ29" s="15" t="s">
        <v>368</v>
      </c>
      <c r="GA29" s="15" t="s">
        <v>369</v>
      </c>
      <c r="GB29" s="15" t="s">
        <v>370</v>
      </c>
      <c r="GC29" s="15" t="s">
        <v>371</v>
      </c>
      <c r="GD29" s="15" t="s">
        <v>372</v>
      </c>
      <c r="GE29" s="15" t="s">
        <v>373</v>
      </c>
      <c r="GF29" s="15" t="s">
        <v>374</v>
      </c>
      <c r="GG29" s="15" t="s">
        <v>375</v>
      </c>
      <c r="GH29" s="15" t="s">
        <v>376</v>
      </c>
      <c r="GI29" s="15" t="s">
        <v>377</v>
      </c>
      <c r="GJ29" s="15" t="s">
        <v>378</v>
      </c>
      <c r="GK29" s="15" t="s">
        <v>379</v>
      </c>
      <c r="GL29" s="15" t="s">
        <v>380</v>
      </c>
      <c r="GM29" s="15" t="s">
        <v>381</v>
      </c>
      <c r="GN29" s="15" t="s">
        <v>382</v>
      </c>
      <c r="GO29" s="15" t="s">
        <v>383</v>
      </c>
      <c r="GP29" s="15" t="s">
        <v>384</v>
      </c>
      <c r="GQ29" s="15" t="s">
        <v>385</v>
      </c>
      <c r="GR29" s="15" t="s">
        <v>386</v>
      </c>
      <c r="GS29" s="15" t="s">
        <v>387</v>
      </c>
      <c r="GT29" s="15" t="s">
        <v>388</v>
      </c>
      <c r="GU29" s="15" t="s">
        <v>389</v>
      </c>
      <c r="GV29" s="15" t="s">
        <v>390</v>
      </c>
      <c r="GW29" s="15" t="s">
        <v>391</v>
      </c>
      <c r="GX29" s="15" t="s">
        <v>392</v>
      </c>
      <c r="GY29" s="15" t="s">
        <v>393</v>
      </c>
      <c r="GZ29" s="15" t="s">
        <v>394</v>
      </c>
      <c r="HA29" s="15" t="s">
        <v>395</v>
      </c>
      <c r="HB29" s="15" t="s">
        <v>396</v>
      </c>
      <c r="HC29" s="15" t="s">
        <v>397</v>
      </c>
      <c r="HD29" s="15" t="s">
        <v>398</v>
      </c>
      <c r="HE29" s="15" t="s">
        <v>399</v>
      </c>
      <c r="HF29" s="15" t="s">
        <v>400</v>
      </c>
      <c r="HG29" s="15" t="s">
        <v>401</v>
      </c>
      <c r="HH29" s="15" t="s">
        <v>402</v>
      </c>
      <c r="HI29" s="15" t="s">
        <v>403</v>
      </c>
      <c r="HJ29" s="15" t="s">
        <v>404</v>
      </c>
      <c r="HK29" s="15" t="s">
        <v>405</v>
      </c>
      <c r="HL29" s="15" t="s">
        <v>406</v>
      </c>
      <c r="HM29" s="15" t="s">
        <v>407</v>
      </c>
      <c r="HN29" s="15" t="s">
        <v>408</v>
      </c>
      <c r="HO29" s="15" t="s">
        <v>409</v>
      </c>
      <c r="HP29" s="15" t="s">
        <v>410</v>
      </c>
      <c r="HQ29" s="15" t="s">
        <v>411</v>
      </c>
      <c r="HR29" s="15" t="s">
        <v>412</v>
      </c>
      <c r="HS29" s="15" t="s">
        <v>413</v>
      </c>
      <c r="HT29" s="15" t="s">
        <v>414</v>
      </c>
      <c r="HU29" s="15" t="s">
        <v>415</v>
      </c>
      <c r="HV29" s="21" t="s">
        <v>481</v>
      </c>
      <c r="HW29" s="16" t="s">
        <v>18</v>
      </c>
    </row>
    <row r="30" spans="1:231" ht="15">
      <c r="A30" s="4" t="s">
        <v>19</v>
      </c>
      <c r="B30" s="5" t="s">
        <v>20</v>
      </c>
      <c r="C30" s="5" t="s">
        <v>21</v>
      </c>
      <c r="D30" s="5" t="s">
        <v>21</v>
      </c>
      <c r="E30" s="5" t="s">
        <v>21</v>
      </c>
      <c r="F30" s="5" t="s">
        <v>21</v>
      </c>
      <c r="G30" s="5" t="s">
        <v>40</v>
      </c>
      <c r="H30" s="5" t="s">
        <v>74</v>
      </c>
      <c r="I30" s="5" t="s">
        <v>75</v>
      </c>
      <c r="J30" s="5" t="s">
        <v>76</v>
      </c>
      <c r="K30" s="5" t="s">
        <v>77</v>
      </c>
      <c r="L30" s="5" t="s">
        <v>78</v>
      </c>
      <c r="M30" s="5" t="s">
        <v>79</v>
      </c>
      <c r="N30" s="5" t="s">
        <v>80</v>
      </c>
      <c r="O30" s="5" t="s">
        <v>81</v>
      </c>
      <c r="P30" s="5" t="s">
        <v>82</v>
      </c>
      <c r="Q30" s="5" t="s">
        <v>83</v>
      </c>
      <c r="R30" s="5" t="s">
        <v>84</v>
      </c>
      <c r="S30" s="5" t="s">
        <v>85</v>
      </c>
      <c r="T30" s="5" t="s">
        <v>86</v>
      </c>
      <c r="U30" s="5" t="s">
        <v>87</v>
      </c>
      <c r="V30" s="5" t="s">
        <v>88</v>
      </c>
      <c r="W30" s="5" t="s">
        <v>89</v>
      </c>
      <c r="X30" s="5" t="s">
        <v>90</v>
      </c>
      <c r="Y30" s="5" t="s">
        <v>91</v>
      </c>
      <c r="Z30" s="5" t="s">
        <v>92</v>
      </c>
      <c r="AA30" s="5" t="s">
        <v>93</v>
      </c>
      <c r="AB30" s="5" t="s">
        <v>94</v>
      </c>
      <c r="AC30" s="5" t="s">
        <v>95</v>
      </c>
      <c r="AD30" s="5" t="s">
        <v>96</v>
      </c>
      <c r="AE30" s="5" t="s">
        <v>97</v>
      </c>
      <c r="AF30" s="5" t="s">
        <v>98</v>
      </c>
      <c r="AG30" s="5" t="s">
        <v>99</v>
      </c>
      <c r="AH30" s="5" t="s">
        <v>100</v>
      </c>
      <c r="AI30" s="5" t="s">
        <v>101</v>
      </c>
      <c r="AJ30" s="5" t="s">
        <v>102</v>
      </c>
      <c r="AK30" s="5" t="s">
        <v>103</v>
      </c>
      <c r="AL30" s="5" t="s">
        <v>104</v>
      </c>
      <c r="AM30" s="5" t="s">
        <v>105</v>
      </c>
      <c r="AN30" s="5" t="s">
        <v>106</v>
      </c>
      <c r="AO30" s="5" t="s">
        <v>22</v>
      </c>
      <c r="AP30" s="5" t="s">
        <v>125</v>
      </c>
      <c r="AQ30" s="5" t="s">
        <v>126</v>
      </c>
      <c r="AR30" s="5" t="s">
        <v>127</v>
      </c>
      <c r="AS30" s="5" t="s">
        <v>128</v>
      </c>
      <c r="AT30" s="5" t="s">
        <v>129</v>
      </c>
      <c r="AU30" s="5" t="s">
        <v>130</v>
      </c>
      <c r="AV30" s="5" t="s">
        <v>131</v>
      </c>
      <c r="AW30" s="5" t="s">
        <v>132</v>
      </c>
      <c r="AX30" s="5" t="s">
        <v>133</v>
      </c>
      <c r="AY30" s="5" t="s">
        <v>134</v>
      </c>
      <c r="AZ30" s="5" t="s">
        <v>135</v>
      </c>
      <c r="BA30" s="5" t="s">
        <v>136</v>
      </c>
      <c r="BB30" s="5" t="s">
        <v>137</v>
      </c>
      <c r="BC30" s="5" t="s">
        <v>138</v>
      </c>
      <c r="BD30" s="5" t="s">
        <v>139</v>
      </c>
      <c r="BE30" s="5" t="s">
        <v>140</v>
      </c>
      <c r="BF30" s="5" t="s">
        <v>141</v>
      </c>
      <c r="BG30" s="5" t="s">
        <v>22</v>
      </c>
      <c r="BH30" s="5" t="s">
        <v>161</v>
      </c>
      <c r="BI30" s="5" t="s">
        <v>162</v>
      </c>
      <c r="BJ30" s="5" t="s">
        <v>163</v>
      </c>
      <c r="BK30" s="5" t="s">
        <v>164</v>
      </c>
      <c r="BL30" s="5" t="s">
        <v>165</v>
      </c>
      <c r="BM30" s="5" t="s">
        <v>166</v>
      </c>
      <c r="BN30" s="5" t="s">
        <v>167</v>
      </c>
      <c r="BO30" s="5" t="s">
        <v>168</v>
      </c>
      <c r="BP30" s="5" t="s">
        <v>169</v>
      </c>
      <c r="BQ30" s="5" t="s">
        <v>170</v>
      </c>
      <c r="BR30" s="5" t="s">
        <v>171</v>
      </c>
      <c r="BS30" s="5" t="s">
        <v>172</v>
      </c>
      <c r="BT30" s="5" t="s">
        <v>173</v>
      </c>
      <c r="BU30" s="5" t="s">
        <v>174</v>
      </c>
      <c r="BV30" s="5" t="s">
        <v>175</v>
      </c>
      <c r="BW30" s="5" t="s">
        <v>176</v>
      </c>
      <c r="BX30" s="5" t="s">
        <v>177</v>
      </c>
      <c r="BY30" s="5" t="s">
        <v>178</v>
      </c>
      <c r="BZ30" s="5" t="s">
        <v>179</v>
      </c>
      <c r="CA30" s="5" t="s">
        <v>191</v>
      </c>
      <c r="CB30" s="5" t="s">
        <v>192</v>
      </c>
      <c r="CC30" s="5" t="s">
        <v>193</v>
      </c>
      <c r="CD30" s="5" t="s">
        <v>194</v>
      </c>
      <c r="CE30" s="5" t="s">
        <v>195</v>
      </c>
      <c r="CF30" s="5" t="s">
        <v>196</v>
      </c>
      <c r="CG30" s="5" t="s">
        <v>197</v>
      </c>
      <c r="CH30" s="5" t="s">
        <v>198</v>
      </c>
      <c r="CI30" s="5" t="s">
        <v>199</v>
      </c>
      <c r="CJ30" s="5" t="s">
        <v>200</v>
      </c>
      <c r="CK30" s="5" t="s">
        <v>201</v>
      </c>
      <c r="CL30" s="5" t="s">
        <v>242</v>
      </c>
      <c r="CM30" s="5" t="s">
        <v>243</v>
      </c>
      <c r="CN30" s="5" t="s">
        <v>244</v>
      </c>
      <c r="CO30" s="5" t="s">
        <v>245</v>
      </c>
      <c r="CP30" s="5" t="s">
        <v>246</v>
      </c>
      <c r="CQ30" s="5" t="s">
        <v>247</v>
      </c>
      <c r="CR30" s="5" t="s">
        <v>248</v>
      </c>
      <c r="CS30" s="5" t="s">
        <v>249</v>
      </c>
      <c r="CT30" s="5" t="s">
        <v>250</v>
      </c>
      <c r="CU30" s="5" t="s">
        <v>251</v>
      </c>
      <c r="CV30" s="5" t="s">
        <v>252</v>
      </c>
      <c r="CW30" s="5" t="s">
        <v>253</v>
      </c>
      <c r="CX30" s="5" t="s">
        <v>254</v>
      </c>
      <c r="CY30" s="5" t="s">
        <v>255</v>
      </c>
      <c r="CZ30" s="5" t="s">
        <v>256</v>
      </c>
      <c r="DA30" s="5" t="s">
        <v>257</v>
      </c>
      <c r="DB30" s="5" t="s">
        <v>258</v>
      </c>
      <c r="DC30" s="5" t="s">
        <v>259</v>
      </c>
      <c r="DD30" s="5" t="s">
        <v>260</v>
      </c>
      <c r="DE30" s="5" t="s">
        <v>261</v>
      </c>
      <c r="DF30" s="5" t="s">
        <v>262</v>
      </c>
      <c r="DG30" s="5" t="s">
        <v>263</v>
      </c>
      <c r="DH30" s="5" t="s">
        <v>264</v>
      </c>
      <c r="DI30" s="5" t="s">
        <v>265</v>
      </c>
      <c r="DJ30" s="5" t="s">
        <v>266</v>
      </c>
      <c r="DK30" s="5" t="s">
        <v>267</v>
      </c>
      <c r="DL30" s="5" t="s">
        <v>268</v>
      </c>
      <c r="DM30" s="5" t="s">
        <v>269</v>
      </c>
      <c r="DN30" s="5" t="s">
        <v>270</v>
      </c>
      <c r="DO30" s="5" t="s">
        <v>271</v>
      </c>
      <c r="DP30" s="5" t="s">
        <v>272</v>
      </c>
      <c r="DQ30" s="5" t="s">
        <v>273</v>
      </c>
      <c r="DR30" s="5" t="s">
        <v>274</v>
      </c>
      <c r="DS30" s="5" t="s">
        <v>275</v>
      </c>
      <c r="DT30" s="5" t="s">
        <v>276</v>
      </c>
      <c r="DU30" s="5" t="s">
        <v>277</v>
      </c>
      <c r="DV30" s="5" t="s">
        <v>278</v>
      </c>
      <c r="DW30" s="5" t="s">
        <v>279</v>
      </c>
      <c r="DX30" s="5" t="s">
        <v>280</v>
      </c>
      <c r="DY30" s="5" t="s">
        <v>281</v>
      </c>
      <c r="DZ30" s="5" t="s">
        <v>309</v>
      </c>
      <c r="EA30" s="5" t="s">
        <v>310</v>
      </c>
      <c r="EB30" s="5" t="s">
        <v>311</v>
      </c>
      <c r="EC30" s="5" t="s">
        <v>312</v>
      </c>
      <c r="ED30" s="5" t="s">
        <v>313</v>
      </c>
      <c r="EE30" s="5" t="s">
        <v>314</v>
      </c>
      <c r="EF30" s="5" t="s">
        <v>315</v>
      </c>
      <c r="EG30" s="5" t="s">
        <v>316</v>
      </c>
      <c r="EH30" s="5" t="s">
        <v>317</v>
      </c>
      <c r="EI30" s="5" t="s">
        <v>318</v>
      </c>
      <c r="EJ30" s="5" t="s">
        <v>319</v>
      </c>
      <c r="EK30" s="5" t="s">
        <v>320</v>
      </c>
      <c r="EL30" s="5" t="s">
        <v>321</v>
      </c>
      <c r="EM30" s="5" t="s">
        <v>322</v>
      </c>
      <c r="EN30" s="5" t="s">
        <v>323</v>
      </c>
      <c r="EO30" s="5" t="s">
        <v>324</v>
      </c>
      <c r="EP30" s="5" t="s">
        <v>325</v>
      </c>
      <c r="EQ30" s="5" t="s">
        <v>326</v>
      </c>
      <c r="ER30" s="5" t="s">
        <v>327</v>
      </c>
      <c r="ES30" s="5" t="s">
        <v>328</v>
      </c>
      <c r="ET30" s="5" t="s">
        <v>329</v>
      </c>
      <c r="EU30" s="5" t="s">
        <v>330</v>
      </c>
      <c r="EV30" s="5" t="s">
        <v>331</v>
      </c>
      <c r="EW30" s="5" t="s">
        <v>332</v>
      </c>
      <c r="EX30" s="5" t="s">
        <v>333</v>
      </c>
      <c r="EY30" s="5" t="s">
        <v>334</v>
      </c>
      <c r="EZ30" s="5" t="s">
        <v>335</v>
      </c>
      <c r="FA30" s="5" t="s">
        <v>344</v>
      </c>
      <c r="FB30" s="5" t="s">
        <v>345</v>
      </c>
      <c r="FC30" s="5" t="s">
        <v>346</v>
      </c>
      <c r="FD30" s="5" t="s">
        <v>347</v>
      </c>
      <c r="FE30" s="5" t="s">
        <v>348</v>
      </c>
      <c r="FF30" s="5" t="s">
        <v>349</v>
      </c>
      <c r="FG30" s="5" t="s">
        <v>350</v>
      </c>
      <c r="FH30" s="5" t="s">
        <v>351</v>
      </c>
      <c r="FI30" s="5" t="s">
        <v>22</v>
      </c>
      <c r="FJ30" s="5" t="s">
        <v>416</v>
      </c>
      <c r="FK30" s="5" t="s">
        <v>417</v>
      </c>
      <c r="FL30" s="5" t="s">
        <v>418</v>
      </c>
      <c r="FM30" s="5" t="s">
        <v>419</v>
      </c>
      <c r="FN30" s="5" t="s">
        <v>420</v>
      </c>
      <c r="FO30" s="5" t="s">
        <v>421</v>
      </c>
      <c r="FP30" s="5" t="s">
        <v>422</v>
      </c>
      <c r="FQ30" s="5" t="s">
        <v>423</v>
      </c>
      <c r="FR30" s="5" t="s">
        <v>424</v>
      </c>
      <c r="FS30" s="5" t="s">
        <v>425</v>
      </c>
      <c r="FT30" s="5" t="s">
        <v>426</v>
      </c>
      <c r="FU30" s="5" t="s">
        <v>427</v>
      </c>
      <c r="FV30" s="5" t="s">
        <v>428</v>
      </c>
      <c r="FW30" s="5" t="s">
        <v>429</v>
      </c>
      <c r="FX30" s="5" t="s">
        <v>430</v>
      </c>
      <c r="FY30" s="5" t="s">
        <v>431</v>
      </c>
      <c r="FZ30" s="5" t="s">
        <v>432</v>
      </c>
      <c r="GA30" s="5" t="s">
        <v>433</v>
      </c>
      <c r="GB30" s="5" t="s">
        <v>434</v>
      </c>
      <c r="GC30" s="5" t="s">
        <v>435</v>
      </c>
      <c r="GD30" s="5" t="s">
        <v>436</v>
      </c>
      <c r="GE30" s="5" t="s">
        <v>437</v>
      </c>
      <c r="GF30" s="5" t="s">
        <v>438</v>
      </c>
      <c r="GG30" s="5" t="s">
        <v>439</v>
      </c>
      <c r="GH30" s="5" t="s">
        <v>440</v>
      </c>
      <c r="GI30" s="5" t="s">
        <v>441</v>
      </c>
      <c r="GJ30" s="5" t="s">
        <v>442</v>
      </c>
      <c r="GK30" s="5" t="s">
        <v>443</v>
      </c>
      <c r="GL30" s="5" t="s">
        <v>444</v>
      </c>
      <c r="GM30" s="5" t="s">
        <v>445</v>
      </c>
      <c r="GN30" s="5" t="s">
        <v>446</v>
      </c>
      <c r="GO30" s="5" t="s">
        <v>447</v>
      </c>
      <c r="GP30" s="5" t="s">
        <v>448</v>
      </c>
      <c r="GQ30" s="5" t="s">
        <v>449</v>
      </c>
      <c r="GR30" s="5" t="s">
        <v>450</v>
      </c>
      <c r="GS30" s="5" t="s">
        <v>451</v>
      </c>
      <c r="GT30" s="5" t="s">
        <v>452</v>
      </c>
      <c r="GU30" s="5" t="s">
        <v>453</v>
      </c>
      <c r="GV30" s="5" t="s">
        <v>454</v>
      </c>
      <c r="GW30" s="5" t="s">
        <v>455</v>
      </c>
      <c r="GX30" s="5" t="s">
        <v>456</v>
      </c>
      <c r="GY30" s="5" t="s">
        <v>457</v>
      </c>
      <c r="GZ30" s="5" t="s">
        <v>458</v>
      </c>
      <c r="HA30" s="5" t="s">
        <v>459</v>
      </c>
      <c r="HB30" s="5" t="s">
        <v>460</v>
      </c>
      <c r="HC30" s="5" t="s">
        <v>461</v>
      </c>
      <c r="HD30" s="5" t="s">
        <v>462</v>
      </c>
      <c r="HE30" s="5" t="s">
        <v>463</v>
      </c>
      <c r="HF30" s="5" t="s">
        <v>464</v>
      </c>
      <c r="HG30" s="5" t="s">
        <v>465</v>
      </c>
      <c r="HH30" s="5" t="s">
        <v>466</v>
      </c>
      <c r="HI30" s="5" t="s">
        <v>467</v>
      </c>
      <c r="HJ30" s="5" t="s">
        <v>468</v>
      </c>
      <c r="HK30" s="5" t="s">
        <v>469</v>
      </c>
      <c r="HL30" s="5" t="s">
        <v>470</v>
      </c>
      <c r="HM30" s="5" t="s">
        <v>471</v>
      </c>
      <c r="HN30" s="5" t="s">
        <v>472</v>
      </c>
      <c r="HO30" s="5" t="s">
        <v>473</v>
      </c>
      <c r="HP30" s="5" t="s">
        <v>474</v>
      </c>
      <c r="HQ30" s="5" t="s">
        <v>475</v>
      </c>
      <c r="HR30" s="5" t="s">
        <v>476</v>
      </c>
      <c r="HS30" s="5" t="s">
        <v>477</v>
      </c>
      <c r="HT30" s="5" t="s">
        <v>478</v>
      </c>
      <c r="HU30" s="5" t="s">
        <v>479</v>
      </c>
      <c r="HV30" s="5" t="s">
        <v>22</v>
      </c>
      <c r="HW30" s="17" t="s">
        <v>22</v>
      </c>
    </row>
    <row r="31" spans="1:231" ht="39">
      <c r="A31" s="4" t="s">
        <v>23</v>
      </c>
      <c r="B31" s="5" t="s">
        <v>24</v>
      </c>
      <c r="C31" s="6">
        <v>1138655</v>
      </c>
      <c r="D31" s="6">
        <v>682729</v>
      </c>
      <c r="E31" s="6">
        <v>1046743</v>
      </c>
      <c r="F31" s="6">
        <v>981055</v>
      </c>
      <c r="G31" s="6">
        <v>1162730</v>
      </c>
      <c r="H31" s="6">
        <v>54343</v>
      </c>
      <c r="I31" s="8" t="s">
        <v>484</v>
      </c>
      <c r="J31" s="6">
        <v>12376</v>
      </c>
      <c r="K31" s="6">
        <v>4132</v>
      </c>
      <c r="L31" s="6">
        <v>2587</v>
      </c>
      <c r="M31" s="6">
        <v>1864</v>
      </c>
      <c r="N31" s="8" t="s">
        <v>484</v>
      </c>
      <c r="O31" s="6">
        <v>6662</v>
      </c>
      <c r="P31" s="6">
        <v>356</v>
      </c>
      <c r="Q31" s="6">
        <v>0</v>
      </c>
      <c r="R31" s="8" t="s">
        <v>484</v>
      </c>
      <c r="S31" s="6">
        <v>4152</v>
      </c>
      <c r="T31" s="6">
        <v>0</v>
      </c>
      <c r="U31" s="6">
        <v>258</v>
      </c>
      <c r="V31" s="6">
        <v>0</v>
      </c>
      <c r="W31" s="6">
        <v>0</v>
      </c>
      <c r="X31" s="6">
        <v>4076</v>
      </c>
      <c r="Y31" s="8" t="s">
        <v>484</v>
      </c>
      <c r="Z31" s="6">
        <v>2117</v>
      </c>
      <c r="AA31" s="8" t="s">
        <v>484</v>
      </c>
      <c r="AB31" s="6">
        <v>3355</v>
      </c>
      <c r="AC31" s="6">
        <v>0</v>
      </c>
      <c r="AD31" s="6">
        <v>494</v>
      </c>
      <c r="AE31" s="8" t="s">
        <v>484</v>
      </c>
      <c r="AF31" s="6">
        <v>1702</v>
      </c>
      <c r="AG31" s="8" t="s">
        <v>484</v>
      </c>
      <c r="AH31" s="8" t="s">
        <v>484</v>
      </c>
      <c r="AI31" s="6">
        <v>3357</v>
      </c>
      <c r="AJ31" s="6">
        <v>0</v>
      </c>
      <c r="AK31" s="6">
        <v>33414</v>
      </c>
      <c r="AL31" s="6">
        <v>14815</v>
      </c>
      <c r="AM31" s="6">
        <v>11290</v>
      </c>
      <c r="AN31" s="8" t="s">
        <v>484</v>
      </c>
      <c r="AO31" s="6">
        <v>164368</v>
      </c>
      <c r="AP31" s="6">
        <v>56741</v>
      </c>
      <c r="AQ31" s="6">
        <v>4056</v>
      </c>
      <c r="AR31" s="6">
        <v>5376</v>
      </c>
      <c r="AS31" s="6">
        <v>65</v>
      </c>
      <c r="AT31" s="6">
        <v>4440</v>
      </c>
      <c r="AU31" s="6">
        <v>21169</v>
      </c>
      <c r="AV31" s="6">
        <v>4201</v>
      </c>
      <c r="AW31" s="6">
        <v>85848</v>
      </c>
      <c r="AX31" s="8" t="s">
        <v>484</v>
      </c>
      <c r="AY31" s="6">
        <v>2259</v>
      </c>
      <c r="AZ31" s="6">
        <v>1315</v>
      </c>
      <c r="BA31" s="6">
        <v>834</v>
      </c>
      <c r="BB31" s="6">
        <v>589</v>
      </c>
      <c r="BC31" s="6">
        <v>4776</v>
      </c>
      <c r="BD31" s="6">
        <v>2945</v>
      </c>
      <c r="BE31" s="6">
        <v>1617</v>
      </c>
      <c r="BF31" s="6">
        <v>1506</v>
      </c>
      <c r="BG31" s="6">
        <v>197922</v>
      </c>
      <c r="BH31" s="6">
        <v>6401</v>
      </c>
      <c r="BI31" s="6">
        <v>5554</v>
      </c>
      <c r="BJ31" s="6">
        <v>2149</v>
      </c>
      <c r="BK31" s="6">
        <v>2019</v>
      </c>
      <c r="BL31" s="6">
        <v>751</v>
      </c>
      <c r="BM31" s="8" t="s">
        <v>484</v>
      </c>
      <c r="BN31" s="6">
        <v>3244</v>
      </c>
      <c r="BO31" s="8" t="s">
        <v>484</v>
      </c>
      <c r="BP31" s="6">
        <v>0</v>
      </c>
      <c r="BQ31" s="6">
        <v>1913</v>
      </c>
      <c r="BR31" s="8" t="s">
        <v>484</v>
      </c>
      <c r="BS31" s="6">
        <v>866</v>
      </c>
      <c r="BT31" s="6">
        <v>0</v>
      </c>
      <c r="BU31" s="6">
        <v>4146</v>
      </c>
      <c r="BV31" s="8" t="s">
        <v>484</v>
      </c>
      <c r="BW31" s="8" t="s">
        <v>484</v>
      </c>
      <c r="BX31" s="6">
        <v>579</v>
      </c>
      <c r="BY31" s="6">
        <v>0</v>
      </c>
      <c r="BZ31" s="6">
        <v>1861</v>
      </c>
      <c r="CA31" s="6">
        <v>8352</v>
      </c>
      <c r="CB31" s="6">
        <v>14353</v>
      </c>
      <c r="CC31" s="6">
        <v>792</v>
      </c>
      <c r="CD31" s="6">
        <v>5926</v>
      </c>
      <c r="CE31" s="6">
        <v>1244</v>
      </c>
      <c r="CF31" s="8" t="s">
        <v>484</v>
      </c>
      <c r="CG31" s="8" t="s">
        <v>484</v>
      </c>
      <c r="CH31" s="6">
        <v>0</v>
      </c>
      <c r="CI31" s="6">
        <v>211</v>
      </c>
      <c r="CJ31" s="8" t="s">
        <v>484</v>
      </c>
      <c r="CK31" s="8" t="s">
        <v>484</v>
      </c>
      <c r="CL31" s="6">
        <v>35139</v>
      </c>
      <c r="CM31" s="6">
        <v>1223</v>
      </c>
      <c r="CN31" s="6">
        <v>28951</v>
      </c>
      <c r="CO31" s="6">
        <v>65160</v>
      </c>
      <c r="CP31" s="6">
        <v>9892</v>
      </c>
      <c r="CQ31" s="6">
        <v>1300</v>
      </c>
      <c r="CR31" s="6">
        <v>4998</v>
      </c>
      <c r="CS31" s="6">
        <v>0</v>
      </c>
      <c r="CT31" s="8" t="s">
        <v>484</v>
      </c>
      <c r="CU31" s="6">
        <v>0</v>
      </c>
      <c r="CV31" s="8" t="s">
        <v>484</v>
      </c>
      <c r="CW31" s="6">
        <v>7317</v>
      </c>
      <c r="CX31" s="6">
        <v>0</v>
      </c>
      <c r="CY31" s="6">
        <v>3673</v>
      </c>
      <c r="CZ31" s="6">
        <v>0</v>
      </c>
      <c r="DA31" s="6">
        <v>3860</v>
      </c>
      <c r="DB31" s="6">
        <v>2845</v>
      </c>
      <c r="DC31" s="6">
        <v>1050</v>
      </c>
      <c r="DD31" s="6">
        <v>648</v>
      </c>
      <c r="DE31" s="6">
        <v>1564</v>
      </c>
      <c r="DF31" s="6">
        <v>2132</v>
      </c>
      <c r="DG31" s="8" t="s">
        <v>484</v>
      </c>
      <c r="DH31" s="6">
        <v>699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8" t="s">
        <v>484</v>
      </c>
      <c r="DO31" s="8" t="s">
        <v>484</v>
      </c>
      <c r="DP31" s="6">
        <v>0</v>
      </c>
      <c r="DQ31" s="6">
        <v>1786</v>
      </c>
      <c r="DR31" s="8" t="s">
        <v>484</v>
      </c>
      <c r="DS31" s="6">
        <v>0</v>
      </c>
      <c r="DT31" s="8" t="s">
        <v>484</v>
      </c>
      <c r="DU31" s="8" t="s">
        <v>484</v>
      </c>
      <c r="DV31" s="6">
        <v>119</v>
      </c>
      <c r="DW31" s="6">
        <v>0</v>
      </c>
      <c r="DX31" s="6">
        <v>0</v>
      </c>
      <c r="DY31" s="6">
        <v>957</v>
      </c>
      <c r="DZ31" s="6">
        <v>18883</v>
      </c>
      <c r="EA31" s="6">
        <v>212</v>
      </c>
      <c r="EB31" s="6">
        <v>8150</v>
      </c>
      <c r="EC31" s="6">
        <v>4771</v>
      </c>
      <c r="ED31" s="8" t="s">
        <v>484</v>
      </c>
      <c r="EE31" s="6">
        <v>19729</v>
      </c>
      <c r="EF31" s="6">
        <v>29439</v>
      </c>
      <c r="EG31" s="6">
        <v>9770</v>
      </c>
      <c r="EH31" s="6">
        <v>4635</v>
      </c>
      <c r="EI31" s="8" t="s">
        <v>484</v>
      </c>
      <c r="EJ31" s="6">
        <v>8115</v>
      </c>
      <c r="EK31" s="6">
        <v>11091</v>
      </c>
      <c r="EL31" s="8" t="s">
        <v>484</v>
      </c>
      <c r="EM31" s="6">
        <v>2074</v>
      </c>
      <c r="EN31" s="6">
        <v>19495</v>
      </c>
      <c r="EO31" s="6">
        <v>13868</v>
      </c>
      <c r="EP31" s="6">
        <v>4256</v>
      </c>
      <c r="EQ31" s="6">
        <v>3148</v>
      </c>
      <c r="ER31" s="6">
        <v>3813</v>
      </c>
      <c r="ES31" s="6">
        <v>2345</v>
      </c>
      <c r="ET31" s="6">
        <v>14029</v>
      </c>
      <c r="EU31" s="6">
        <v>7978</v>
      </c>
      <c r="EV31" s="6">
        <v>0</v>
      </c>
      <c r="EW31" s="6">
        <v>0</v>
      </c>
      <c r="EX31" s="6">
        <v>0</v>
      </c>
      <c r="EY31" s="8" t="s">
        <v>484</v>
      </c>
      <c r="EZ31" s="6">
        <v>1365</v>
      </c>
      <c r="FA31" s="6">
        <v>31118</v>
      </c>
      <c r="FB31" s="6">
        <v>1811</v>
      </c>
      <c r="FC31" s="6">
        <v>153</v>
      </c>
      <c r="FD31" s="8" t="s">
        <v>484</v>
      </c>
      <c r="FE31" s="8" t="s">
        <v>484</v>
      </c>
      <c r="FF31" s="6">
        <v>0</v>
      </c>
      <c r="FG31" s="6">
        <v>0</v>
      </c>
      <c r="FH31" s="6">
        <v>0</v>
      </c>
      <c r="FI31" s="6">
        <v>465119</v>
      </c>
      <c r="FJ31" s="6">
        <v>125432</v>
      </c>
      <c r="FK31" s="6">
        <v>603</v>
      </c>
      <c r="FL31" s="6">
        <v>1154</v>
      </c>
      <c r="FM31" s="6">
        <v>0</v>
      </c>
      <c r="FN31" s="8" t="s">
        <v>484</v>
      </c>
      <c r="FO31" s="6">
        <v>4729</v>
      </c>
      <c r="FP31" s="8" t="s">
        <v>484</v>
      </c>
      <c r="FQ31" s="6">
        <v>1628</v>
      </c>
      <c r="FR31" s="6">
        <v>10997</v>
      </c>
      <c r="FS31" s="6">
        <v>293</v>
      </c>
      <c r="FT31" s="6">
        <v>3063</v>
      </c>
      <c r="FU31" s="6">
        <v>702</v>
      </c>
      <c r="FV31" s="8" t="s">
        <v>484</v>
      </c>
      <c r="FW31" s="6">
        <v>509</v>
      </c>
      <c r="FX31" s="6">
        <v>3025</v>
      </c>
      <c r="FY31" s="8" t="s">
        <v>484</v>
      </c>
      <c r="FZ31" s="6">
        <v>15379</v>
      </c>
      <c r="GA31" s="6">
        <v>1791</v>
      </c>
      <c r="GB31" s="8" t="s">
        <v>484</v>
      </c>
      <c r="GC31" s="6">
        <v>0</v>
      </c>
      <c r="GD31" s="6">
        <v>321</v>
      </c>
      <c r="GE31" s="6">
        <v>1987</v>
      </c>
      <c r="GF31" s="6">
        <v>0</v>
      </c>
      <c r="GG31" s="6">
        <v>1971</v>
      </c>
      <c r="GH31" s="6">
        <v>11443</v>
      </c>
      <c r="GI31" s="8" t="s">
        <v>484</v>
      </c>
      <c r="GJ31" s="6">
        <v>1045</v>
      </c>
      <c r="GK31" s="6">
        <v>1854</v>
      </c>
      <c r="GL31" s="6">
        <v>15857</v>
      </c>
      <c r="GM31" s="6">
        <v>2972</v>
      </c>
      <c r="GN31" s="6">
        <v>0</v>
      </c>
      <c r="GO31" s="6">
        <v>3740</v>
      </c>
      <c r="GP31" s="6">
        <v>504</v>
      </c>
      <c r="GQ31" s="6">
        <v>0</v>
      </c>
      <c r="GR31" s="6">
        <v>4078</v>
      </c>
      <c r="GS31" s="6">
        <v>21303</v>
      </c>
      <c r="GT31" s="6">
        <v>1255</v>
      </c>
      <c r="GU31" s="6">
        <v>843</v>
      </c>
      <c r="GV31" s="6">
        <v>15802</v>
      </c>
      <c r="GW31" s="6">
        <v>54618</v>
      </c>
      <c r="GX31" s="6">
        <v>0</v>
      </c>
      <c r="GY31" s="6">
        <v>359</v>
      </c>
      <c r="GZ31" s="6">
        <v>1224</v>
      </c>
      <c r="HA31" s="6">
        <v>1277</v>
      </c>
      <c r="HB31" s="6">
        <v>501</v>
      </c>
      <c r="HC31" s="8" t="s">
        <v>484</v>
      </c>
      <c r="HD31" s="8" t="s">
        <v>484</v>
      </c>
      <c r="HE31" s="6">
        <v>1160</v>
      </c>
      <c r="HF31" s="6">
        <v>0</v>
      </c>
      <c r="HG31" s="6">
        <v>0</v>
      </c>
      <c r="HH31" s="6">
        <v>1791</v>
      </c>
      <c r="HI31" s="6">
        <v>258</v>
      </c>
      <c r="HJ31" s="6">
        <v>1945</v>
      </c>
      <c r="HK31" s="6">
        <v>3640</v>
      </c>
      <c r="HL31" s="6">
        <v>618</v>
      </c>
      <c r="HM31" s="6">
        <v>574</v>
      </c>
      <c r="HN31" s="8" t="s">
        <v>484</v>
      </c>
      <c r="HO31" s="6">
        <v>820</v>
      </c>
      <c r="HP31" s="6">
        <v>547</v>
      </c>
      <c r="HQ31" s="6">
        <v>1281</v>
      </c>
      <c r="HR31" s="6">
        <v>2953</v>
      </c>
      <c r="HS31" s="6">
        <v>0</v>
      </c>
      <c r="HT31" s="6">
        <v>774</v>
      </c>
      <c r="HU31" s="6">
        <v>0</v>
      </c>
      <c r="HV31" s="6">
        <v>330599</v>
      </c>
      <c r="HW31" s="18">
        <f>HV31+FI31+BG31+AO31+G31+F31+E31+D31+C31</f>
        <v>6169920</v>
      </c>
    </row>
    <row r="32" spans="1:231" ht="39">
      <c r="A32" s="4" t="s">
        <v>25</v>
      </c>
      <c r="B32" s="5" t="s">
        <v>26</v>
      </c>
      <c r="C32" s="6">
        <v>170798</v>
      </c>
      <c r="D32" s="6">
        <v>102389</v>
      </c>
      <c r="E32" s="6">
        <v>157012</v>
      </c>
      <c r="F32" s="6">
        <v>147158</v>
      </c>
      <c r="G32" s="6">
        <v>174410</v>
      </c>
      <c r="H32" s="6">
        <v>8151</v>
      </c>
      <c r="I32" s="8" t="s">
        <v>484</v>
      </c>
      <c r="J32" s="6">
        <v>1856</v>
      </c>
      <c r="K32" s="6">
        <v>620</v>
      </c>
      <c r="L32" s="6">
        <v>388</v>
      </c>
      <c r="M32" s="6">
        <v>280</v>
      </c>
      <c r="N32" s="8" t="s">
        <v>484</v>
      </c>
      <c r="O32" s="6">
        <v>999</v>
      </c>
      <c r="P32" s="6">
        <v>53</v>
      </c>
      <c r="Q32" s="6">
        <v>0</v>
      </c>
      <c r="R32" s="8" t="s">
        <v>484</v>
      </c>
      <c r="S32" s="6">
        <v>623</v>
      </c>
      <c r="T32" s="6">
        <v>0</v>
      </c>
      <c r="U32" s="6">
        <v>39</v>
      </c>
      <c r="V32" s="6">
        <v>0</v>
      </c>
      <c r="W32" s="6">
        <v>0</v>
      </c>
      <c r="X32" s="6">
        <v>611</v>
      </c>
      <c r="Y32" s="8" t="s">
        <v>484</v>
      </c>
      <c r="Z32" s="6">
        <v>318</v>
      </c>
      <c r="AA32" s="8" t="s">
        <v>484</v>
      </c>
      <c r="AB32" s="6">
        <v>503</v>
      </c>
      <c r="AC32" s="6">
        <v>0</v>
      </c>
      <c r="AD32" s="6">
        <v>74</v>
      </c>
      <c r="AE32" s="8" t="s">
        <v>484</v>
      </c>
      <c r="AF32" s="6">
        <v>255</v>
      </c>
      <c r="AG32" s="8" t="s">
        <v>484</v>
      </c>
      <c r="AH32" s="8" t="s">
        <v>484</v>
      </c>
      <c r="AI32" s="6">
        <v>504</v>
      </c>
      <c r="AJ32" s="6">
        <v>0</v>
      </c>
      <c r="AK32" s="6">
        <v>5012</v>
      </c>
      <c r="AL32" s="6">
        <v>2222</v>
      </c>
      <c r="AM32" s="6">
        <v>1693</v>
      </c>
      <c r="AN32" s="8" t="s">
        <v>484</v>
      </c>
      <c r="AO32" s="6">
        <v>24653</v>
      </c>
      <c r="AP32" s="6">
        <v>8511</v>
      </c>
      <c r="AQ32" s="6">
        <v>608</v>
      </c>
      <c r="AR32" s="6">
        <v>806</v>
      </c>
      <c r="AS32" s="6">
        <v>10</v>
      </c>
      <c r="AT32" s="6">
        <v>666</v>
      </c>
      <c r="AU32" s="6">
        <v>3175</v>
      </c>
      <c r="AV32" s="6">
        <v>630</v>
      </c>
      <c r="AW32" s="6">
        <v>12877</v>
      </c>
      <c r="AX32" s="8" t="s">
        <v>484</v>
      </c>
      <c r="AY32" s="6">
        <v>339</v>
      </c>
      <c r="AZ32" s="6">
        <v>197</v>
      </c>
      <c r="BA32" s="6">
        <v>125</v>
      </c>
      <c r="BB32" s="6">
        <v>88</v>
      </c>
      <c r="BC32" s="6">
        <v>716</v>
      </c>
      <c r="BD32" s="6">
        <v>442</v>
      </c>
      <c r="BE32" s="6">
        <v>243</v>
      </c>
      <c r="BF32" s="6">
        <v>226</v>
      </c>
      <c r="BG32" s="6">
        <v>29687</v>
      </c>
      <c r="BH32" s="6">
        <v>960</v>
      </c>
      <c r="BI32" s="6">
        <v>833</v>
      </c>
      <c r="BJ32" s="6">
        <v>322</v>
      </c>
      <c r="BK32" s="6">
        <v>303</v>
      </c>
      <c r="BL32" s="6">
        <v>113</v>
      </c>
      <c r="BM32" s="8" t="s">
        <v>484</v>
      </c>
      <c r="BN32" s="6">
        <v>487</v>
      </c>
      <c r="BO32" s="8" t="s">
        <v>484</v>
      </c>
      <c r="BP32" s="6">
        <v>0</v>
      </c>
      <c r="BQ32" s="6">
        <v>287</v>
      </c>
      <c r="BR32" s="8" t="s">
        <v>484</v>
      </c>
      <c r="BS32" s="6">
        <v>130</v>
      </c>
      <c r="BT32" s="6">
        <v>0</v>
      </c>
      <c r="BU32" s="6">
        <v>622</v>
      </c>
      <c r="BV32" s="8" t="s">
        <v>484</v>
      </c>
      <c r="BW32" s="8" t="s">
        <v>484</v>
      </c>
      <c r="BX32" s="6">
        <v>87</v>
      </c>
      <c r="BY32" s="6">
        <v>0</v>
      </c>
      <c r="BZ32" s="6">
        <v>279</v>
      </c>
      <c r="CA32" s="6">
        <v>1253</v>
      </c>
      <c r="CB32" s="6">
        <v>2153</v>
      </c>
      <c r="CC32" s="6">
        <v>119</v>
      </c>
      <c r="CD32" s="6">
        <v>889</v>
      </c>
      <c r="CE32" s="6">
        <v>187</v>
      </c>
      <c r="CF32" s="8" t="s">
        <v>484</v>
      </c>
      <c r="CG32" s="8" t="s">
        <v>484</v>
      </c>
      <c r="CH32" s="6">
        <v>0</v>
      </c>
      <c r="CI32" s="6">
        <v>32</v>
      </c>
      <c r="CJ32" s="8" t="s">
        <v>484</v>
      </c>
      <c r="CK32" s="8" t="s">
        <v>484</v>
      </c>
      <c r="CL32" s="6">
        <v>5271</v>
      </c>
      <c r="CM32" s="6">
        <v>183</v>
      </c>
      <c r="CN32" s="6">
        <v>4342</v>
      </c>
      <c r="CO32" s="6">
        <v>9774</v>
      </c>
      <c r="CP32" s="6">
        <v>1484</v>
      </c>
      <c r="CQ32" s="6">
        <v>195</v>
      </c>
      <c r="CR32" s="6">
        <v>750</v>
      </c>
      <c r="CS32" s="6">
        <v>0</v>
      </c>
      <c r="CT32" s="8" t="s">
        <v>484</v>
      </c>
      <c r="CU32" s="6">
        <v>0</v>
      </c>
      <c r="CV32" s="8" t="s">
        <v>484</v>
      </c>
      <c r="CW32" s="6">
        <v>1098</v>
      </c>
      <c r="CX32" s="6">
        <v>0</v>
      </c>
      <c r="CY32" s="6">
        <v>551</v>
      </c>
      <c r="CZ32" s="6">
        <v>0</v>
      </c>
      <c r="DA32" s="6">
        <v>579</v>
      </c>
      <c r="DB32" s="6">
        <v>427</v>
      </c>
      <c r="DC32" s="6">
        <v>158</v>
      </c>
      <c r="DD32" s="6">
        <v>97</v>
      </c>
      <c r="DE32" s="6">
        <v>235</v>
      </c>
      <c r="DF32" s="6">
        <v>320</v>
      </c>
      <c r="DG32" s="8" t="s">
        <v>484</v>
      </c>
      <c r="DH32" s="6">
        <v>105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8" t="s">
        <v>484</v>
      </c>
      <c r="DO32" s="8" t="s">
        <v>484</v>
      </c>
      <c r="DP32" s="6">
        <v>0</v>
      </c>
      <c r="DQ32" s="6">
        <v>268</v>
      </c>
      <c r="DR32" s="8" t="s">
        <v>484</v>
      </c>
      <c r="DS32" s="6">
        <v>0</v>
      </c>
      <c r="DT32" s="8" t="s">
        <v>484</v>
      </c>
      <c r="DU32" s="8" t="s">
        <v>484</v>
      </c>
      <c r="DV32" s="6">
        <v>18</v>
      </c>
      <c r="DW32" s="6">
        <v>0</v>
      </c>
      <c r="DX32" s="6">
        <v>0</v>
      </c>
      <c r="DY32" s="6">
        <v>144</v>
      </c>
      <c r="DZ32" s="6">
        <v>2832</v>
      </c>
      <c r="EA32" s="6">
        <v>32</v>
      </c>
      <c r="EB32" s="6">
        <v>1223</v>
      </c>
      <c r="EC32" s="6">
        <v>716</v>
      </c>
      <c r="ED32" s="8" t="s">
        <v>484</v>
      </c>
      <c r="EE32" s="6">
        <v>2959</v>
      </c>
      <c r="EF32" s="6">
        <v>4416</v>
      </c>
      <c r="EG32" s="6">
        <v>1465</v>
      </c>
      <c r="EH32" s="6">
        <v>695</v>
      </c>
      <c r="EI32" s="8" t="s">
        <v>484</v>
      </c>
      <c r="EJ32" s="6">
        <v>1217</v>
      </c>
      <c r="EK32" s="6">
        <v>1664</v>
      </c>
      <c r="EL32" s="8" t="s">
        <v>484</v>
      </c>
      <c r="EM32" s="6">
        <v>311</v>
      </c>
      <c r="EN32" s="6">
        <v>2924</v>
      </c>
      <c r="EO32" s="6">
        <v>2080</v>
      </c>
      <c r="EP32" s="6">
        <v>638</v>
      </c>
      <c r="EQ32" s="6">
        <v>472</v>
      </c>
      <c r="ER32" s="6">
        <v>572</v>
      </c>
      <c r="ES32" s="6">
        <v>352</v>
      </c>
      <c r="ET32" s="6">
        <v>2104</v>
      </c>
      <c r="EU32" s="6">
        <v>1197</v>
      </c>
      <c r="EV32" s="6">
        <v>0</v>
      </c>
      <c r="EW32" s="6">
        <v>0</v>
      </c>
      <c r="EX32" s="6">
        <v>0</v>
      </c>
      <c r="EY32" s="8" t="s">
        <v>484</v>
      </c>
      <c r="EZ32" s="6">
        <v>205</v>
      </c>
      <c r="FA32" s="6">
        <v>4668</v>
      </c>
      <c r="FB32" s="6">
        <v>272</v>
      </c>
      <c r="FC32" s="6">
        <v>23</v>
      </c>
      <c r="FD32" s="8" t="s">
        <v>484</v>
      </c>
      <c r="FE32" s="8" t="s">
        <v>484</v>
      </c>
      <c r="FF32" s="6">
        <v>0</v>
      </c>
      <c r="FG32" s="6">
        <v>0</v>
      </c>
      <c r="FH32" s="6">
        <v>0</v>
      </c>
      <c r="FI32" s="6">
        <v>69772</v>
      </c>
      <c r="FJ32" s="6">
        <v>18815</v>
      </c>
      <c r="FK32" s="6">
        <v>90</v>
      </c>
      <c r="FL32" s="6">
        <v>173</v>
      </c>
      <c r="FM32" s="6">
        <v>0</v>
      </c>
      <c r="FN32" s="8" t="s">
        <v>484</v>
      </c>
      <c r="FO32" s="6">
        <v>709</v>
      </c>
      <c r="FP32" s="8" t="s">
        <v>484</v>
      </c>
      <c r="FQ32" s="6">
        <v>244</v>
      </c>
      <c r="FR32" s="6">
        <v>1650</v>
      </c>
      <c r="FS32" s="6">
        <v>44</v>
      </c>
      <c r="FT32" s="6">
        <v>460</v>
      </c>
      <c r="FU32" s="6">
        <v>105</v>
      </c>
      <c r="FV32" s="8" t="s">
        <v>484</v>
      </c>
      <c r="FW32" s="6">
        <v>76</v>
      </c>
      <c r="FX32" s="6">
        <v>454</v>
      </c>
      <c r="FY32" s="8" t="s">
        <v>484</v>
      </c>
      <c r="FZ32" s="6">
        <v>2307</v>
      </c>
      <c r="GA32" s="6">
        <v>269</v>
      </c>
      <c r="GB32" s="8" t="s">
        <v>484</v>
      </c>
      <c r="GC32" s="6">
        <v>0</v>
      </c>
      <c r="GD32" s="6">
        <v>48</v>
      </c>
      <c r="GE32" s="6">
        <v>298</v>
      </c>
      <c r="GF32" s="6">
        <v>0</v>
      </c>
      <c r="GG32" s="6">
        <v>296</v>
      </c>
      <c r="GH32" s="6">
        <v>1716</v>
      </c>
      <c r="GI32" s="8" t="s">
        <v>484</v>
      </c>
      <c r="GJ32" s="6">
        <v>157</v>
      </c>
      <c r="GK32" s="6">
        <v>278</v>
      </c>
      <c r="GL32" s="6">
        <v>2379</v>
      </c>
      <c r="GM32" s="6">
        <v>446</v>
      </c>
      <c r="GN32" s="6">
        <v>0</v>
      </c>
      <c r="GO32" s="6">
        <v>561</v>
      </c>
      <c r="GP32" s="6">
        <v>76</v>
      </c>
      <c r="GQ32" s="6">
        <v>0</v>
      </c>
      <c r="GR32" s="6">
        <v>612</v>
      </c>
      <c r="GS32" s="6">
        <v>3195</v>
      </c>
      <c r="GT32" s="6">
        <v>188</v>
      </c>
      <c r="GU32" s="6">
        <v>126</v>
      </c>
      <c r="GV32" s="6">
        <v>2370</v>
      </c>
      <c r="GW32" s="6">
        <v>8193</v>
      </c>
      <c r="GX32" s="6">
        <v>0</v>
      </c>
      <c r="GY32" s="6">
        <v>54</v>
      </c>
      <c r="GZ32" s="6">
        <v>184</v>
      </c>
      <c r="HA32" s="6">
        <v>192</v>
      </c>
      <c r="HB32" s="6">
        <v>75</v>
      </c>
      <c r="HC32" s="8" t="s">
        <v>484</v>
      </c>
      <c r="HD32" s="8" t="s">
        <v>484</v>
      </c>
      <c r="HE32" s="6">
        <v>174</v>
      </c>
      <c r="HF32" s="6">
        <v>0</v>
      </c>
      <c r="HG32" s="6">
        <v>0</v>
      </c>
      <c r="HH32" s="6">
        <v>269</v>
      </c>
      <c r="HI32" s="6">
        <v>39</v>
      </c>
      <c r="HJ32" s="6">
        <v>292</v>
      </c>
      <c r="HK32" s="6">
        <v>546</v>
      </c>
      <c r="HL32" s="6">
        <v>93</v>
      </c>
      <c r="HM32" s="6">
        <v>86</v>
      </c>
      <c r="HN32" s="8" t="s">
        <v>484</v>
      </c>
      <c r="HO32" s="6">
        <v>123</v>
      </c>
      <c r="HP32" s="6">
        <v>82</v>
      </c>
      <c r="HQ32" s="6">
        <v>192</v>
      </c>
      <c r="HR32" s="6">
        <v>443</v>
      </c>
      <c r="HS32" s="6">
        <v>0</v>
      </c>
      <c r="HT32" s="6">
        <v>116</v>
      </c>
      <c r="HU32" s="6">
        <v>0</v>
      </c>
      <c r="HV32" s="6">
        <v>49591</v>
      </c>
      <c r="HW32" s="18">
        <f>HV32+FI32+BG32+AO32+G32+F32+E32+D32+C32</f>
        <v>925470</v>
      </c>
    </row>
    <row r="33" spans="1:231" ht="39">
      <c r="A33" s="4" t="s">
        <v>27</v>
      </c>
      <c r="B33" s="5" t="s">
        <v>28</v>
      </c>
      <c r="C33" s="6">
        <v>94579</v>
      </c>
      <c r="D33" s="6">
        <v>58311</v>
      </c>
      <c r="E33" s="6">
        <v>90859</v>
      </c>
      <c r="F33" s="6">
        <v>83677</v>
      </c>
      <c r="G33" s="6">
        <v>97011</v>
      </c>
      <c r="H33" s="6">
        <v>4288</v>
      </c>
      <c r="I33" s="8" t="s">
        <v>484</v>
      </c>
      <c r="J33" s="6">
        <v>929</v>
      </c>
      <c r="K33" s="6">
        <v>320</v>
      </c>
      <c r="L33" s="6">
        <v>232</v>
      </c>
      <c r="M33" s="6">
        <v>153</v>
      </c>
      <c r="N33" s="8" t="s">
        <v>484</v>
      </c>
      <c r="O33" s="6">
        <v>532</v>
      </c>
      <c r="P33" s="6">
        <v>29</v>
      </c>
      <c r="Q33" s="6">
        <v>0</v>
      </c>
      <c r="R33" s="8" t="s">
        <v>484</v>
      </c>
      <c r="S33" s="6">
        <v>317</v>
      </c>
      <c r="T33" s="6">
        <v>0</v>
      </c>
      <c r="U33" s="6">
        <v>21</v>
      </c>
      <c r="V33" s="6">
        <v>0</v>
      </c>
      <c r="W33" s="6">
        <v>0</v>
      </c>
      <c r="X33" s="6">
        <v>308</v>
      </c>
      <c r="Y33" s="8" t="s">
        <v>484</v>
      </c>
      <c r="Z33" s="6">
        <v>159</v>
      </c>
      <c r="AA33" s="8" t="s">
        <v>484</v>
      </c>
      <c r="AB33" s="6">
        <v>254</v>
      </c>
      <c r="AC33" s="6">
        <v>0</v>
      </c>
      <c r="AD33" s="6">
        <v>37</v>
      </c>
      <c r="AE33" s="8" t="s">
        <v>484</v>
      </c>
      <c r="AF33" s="6">
        <v>128</v>
      </c>
      <c r="AG33" s="8" t="s">
        <v>484</v>
      </c>
      <c r="AH33" s="8" t="s">
        <v>484</v>
      </c>
      <c r="AI33" s="6">
        <v>284</v>
      </c>
      <c r="AJ33" s="6">
        <v>0</v>
      </c>
      <c r="AK33" s="6">
        <v>2755</v>
      </c>
      <c r="AL33" s="6">
        <v>1163</v>
      </c>
      <c r="AM33" s="6">
        <v>858</v>
      </c>
      <c r="AN33" s="8" t="s">
        <v>484</v>
      </c>
      <c r="AO33" s="6">
        <v>13033</v>
      </c>
      <c r="AP33" s="6">
        <v>4777</v>
      </c>
      <c r="AQ33" s="6">
        <v>308</v>
      </c>
      <c r="AR33" s="6">
        <v>418</v>
      </c>
      <c r="AS33" s="6">
        <v>6</v>
      </c>
      <c r="AT33" s="6">
        <v>388</v>
      </c>
      <c r="AU33" s="6">
        <v>1701</v>
      </c>
      <c r="AV33" s="6">
        <v>321</v>
      </c>
      <c r="AW33" s="6">
        <v>6968</v>
      </c>
      <c r="AX33" s="8" t="s">
        <v>484</v>
      </c>
      <c r="AY33" s="6">
        <v>225</v>
      </c>
      <c r="AZ33" s="6">
        <v>99</v>
      </c>
      <c r="BA33" s="6">
        <v>63</v>
      </c>
      <c r="BB33" s="6">
        <v>59</v>
      </c>
      <c r="BC33" s="6">
        <v>369</v>
      </c>
      <c r="BD33" s="6">
        <v>234</v>
      </c>
      <c r="BE33" s="6">
        <v>137</v>
      </c>
      <c r="BF33" s="6">
        <v>134</v>
      </c>
      <c r="BG33" s="6">
        <v>16216</v>
      </c>
      <c r="BH33" s="6">
        <v>532</v>
      </c>
      <c r="BI33" s="6">
        <v>424</v>
      </c>
      <c r="BJ33" s="6">
        <v>161</v>
      </c>
      <c r="BK33" s="6">
        <v>151</v>
      </c>
      <c r="BL33" s="6">
        <v>58</v>
      </c>
      <c r="BM33" s="8" t="s">
        <v>484</v>
      </c>
      <c r="BN33" s="6">
        <v>253</v>
      </c>
      <c r="BO33" s="8" t="s">
        <v>484</v>
      </c>
      <c r="BP33" s="6">
        <v>0</v>
      </c>
      <c r="BQ33" s="6">
        <v>160</v>
      </c>
      <c r="BR33" s="8" t="s">
        <v>484</v>
      </c>
      <c r="BS33" s="6">
        <v>75</v>
      </c>
      <c r="BT33" s="6">
        <v>0</v>
      </c>
      <c r="BU33" s="6">
        <v>334</v>
      </c>
      <c r="BV33" s="8" t="s">
        <v>484</v>
      </c>
      <c r="BW33" s="8" t="s">
        <v>484</v>
      </c>
      <c r="BX33" s="6">
        <v>43</v>
      </c>
      <c r="BY33" s="6">
        <v>0</v>
      </c>
      <c r="BZ33" s="6">
        <v>140</v>
      </c>
      <c r="CA33" s="6">
        <v>706</v>
      </c>
      <c r="CB33" s="6">
        <v>1228</v>
      </c>
      <c r="CC33" s="6">
        <v>65</v>
      </c>
      <c r="CD33" s="6">
        <v>457</v>
      </c>
      <c r="CE33" s="6">
        <v>129</v>
      </c>
      <c r="CF33" s="8" t="s">
        <v>484</v>
      </c>
      <c r="CG33" s="8" t="s">
        <v>484</v>
      </c>
      <c r="CH33" s="6">
        <v>0</v>
      </c>
      <c r="CI33" s="6">
        <v>28</v>
      </c>
      <c r="CJ33" s="8" t="s">
        <v>484</v>
      </c>
      <c r="CK33" s="8" t="s">
        <v>484</v>
      </c>
      <c r="CL33" s="6">
        <v>2736</v>
      </c>
      <c r="CM33" s="6">
        <v>92</v>
      </c>
      <c r="CN33" s="6">
        <v>2417</v>
      </c>
      <c r="CO33" s="6">
        <v>5216</v>
      </c>
      <c r="CP33" s="6">
        <v>749</v>
      </c>
      <c r="CQ33" s="6">
        <v>118</v>
      </c>
      <c r="CR33" s="6">
        <v>507</v>
      </c>
      <c r="CS33" s="6">
        <v>0</v>
      </c>
      <c r="CT33" s="8" t="s">
        <v>484</v>
      </c>
      <c r="CU33" s="6">
        <v>0</v>
      </c>
      <c r="CV33" s="8" t="s">
        <v>484</v>
      </c>
      <c r="CW33" s="6">
        <v>549</v>
      </c>
      <c r="CX33" s="6">
        <v>0</v>
      </c>
      <c r="CY33" s="6">
        <v>281</v>
      </c>
      <c r="CZ33" s="6">
        <v>0</v>
      </c>
      <c r="DA33" s="6">
        <v>289</v>
      </c>
      <c r="DB33" s="6">
        <v>214</v>
      </c>
      <c r="DC33" s="6">
        <v>84</v>
      </c>
      <c r="DD33" s="6">
        <v>49</v>
      </c>
      <c r="DE33" s="6">
        <v>137</v>
      </c>
      <c r="DF33" s="6">
        <v>160</v>
      </c>
      <c r="DG33" s="8" t="s">
        <v>484</v>
      </c>
      <c r="DH33" s="6">
        <v>52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8" t="s">
        <v>484</v>
      </c>
      <c r="DO33" s="8" t="s">
        <v>484</v>
      </c>
      <c r="DP33" s="6">
        <v>0</v>
      </c>
      <c r="DQ33" s="6">
        <v>134</v>
      </c>
      <c r="DR33" s="8" t="s">
        <v>484</v>
      </c>
      <c r="DS33" s="6">
        <v>0</v>
      </c>
      <c r="DT33" s="8" t="s">
        <v>484</v>
      </c>
      <c r="DU33" s="8" t="s">
        <v>484</v>
      </c>
      <c r="DV33" s="6">
        <v>9</v>
      </c>
      <c r="DW33" s="6">
        <v>0</v>
      </c>
      <c r="DX33" s="6">
        <v>0</v>
      </c>
      <c r="DY33" s="6">
        <v>72</v>
      </c>
      <c r="DZ33" s="6">
        <v>1474</v>
      </c>
      <c r="EA33" s="6">
        <v>19</v>
      </c>
      <c r="EB33" s="6">
        <v>667</v>
      </c>
      <c r="EC33" s="6">
        <v>454</v>
      </c>
      <c r="ED33" s="8" t="s">
        <v>484</v>
      </c>
      <c r="EE33" s="6">
        <v>1568</v>
      </c>
      <c r="EF33" s="6">
        <v>2334</v>
      </c>
      <c r="EG33" s="6">
        <v>927</v>
      </c>
      <c r="EH33" s="6">
        <v>393</v>
      </c>
      <c r="EI33" s="8" t="s">
        <v>484</v>
      </c>
      <c r="EJ33" s="6">
        <v>711</v>
      </c>
      <c r="EK33" s="6">
        <v>1145</v>
      </c>
      <c r="EL33" s="8" t="s">
        <v>484</v>
      </c>
      <c r="EM33" s="6">
        <v>157</v>
      </c>
      <c r="EN33" s="6">
        <v>2034</v>
      </c>
      <c r="EO33" s="6">
        <v>1061</v>
      </c>
      <c r="EP33" s="6">
        <v>319</v>
      </c>
      <c r="EQ33" s="6">
        <v>307</v>
      </c>
      <c r="ER33" s="6">
        <v>384</v>
      </c>
      <c r="ES33" s="6">
        <v>176</v>
      </c>
      <c r="ET33" s="6">
        <v>1333</v>
      </c>
      <c r="EU33" s="6">
        <v>705</v>
      </c>
      <c r="EV33" s="6">
        <v>0</v>
      </c>
      <c r="EW33" s="6">
        <v>0</v>
      </c>
      <c r="EX33" s="6">
        <v>0</v>
      </c>
      <c r="EY33" s="8" t="s">
        <v>484</v>
      </c>
      <c r="EZ33" s="6">
        <v>102</v>
      </c>
      <c r="FA33" s="6">
        <v>2571</v>
      </c>
      <c r="FB33" s="6">
        <v>141</v>
      </c>
      <c r="FC33" s="6">
        <v>12</v>
      </c>
      <c r="FD33" s="8" t="s">
        <v>484</v>
      </c>
      <c r="FE33" s="8" t="s">
        <v>484</v>
      </c>
      <c r="FF33" s="6">
        <v>0</v>
      </c>
      <c r="FG33" s="6">
        <v>0</v>
      </c>
      <c r="FH33" s="6">
        <v>0</v>
      </c>
      <c r="FI33" s="6">
        <v>38703</v>
      </c>
      <c r="FJ33" s="6">
        <v>10105</v>
      </c>
      <c r="FK33" s="6">
        <v>51</v>
      </c>
      <c r="FL33" s="6">
        <v>90</v>
      </c>
      <c r="FM33" s="6">
        <v>0</v>
      </c>
      <c r="FN33" s="8" t="s">
        <v>484</v>
      </c>
      <c r="FO33" s="6">
        <v>464</v>
      </c>
      <c r="FP33" s="8" t="s">
        <v>484</v>
      </c>
      <c r="FQ33" s="6">
        <v>128</v>
      </c>
      <c r="FR33" s="6">
        <v>859</v>
      </c>
      <c r="FS33" s="6">
        <v>22</v>
      </c>
      <c r="FT33" s="6">
        <v>267</v>
      </c>
      <c r="FU33" s="6">
        <v>66</v>
      </c>
      <c r="FV33" s="8" t="s">
        <v>484</v>
      </c>
      <c r="FW33" s="6">
        <v>47</v>
      </c>
      <c r="FX33" s="6">
        <v>229</v>
      </c>
      <c r="FY33" s="8" t="s">
        <v>484</v>
      </c>
      <c r="FZ33" s="6">
        <v>1262</v>
      </c>
      <c r="GA33" s="6">
        <v>163</v>
      </c>
      <c r="GB33" s="8" t="s">
        <v>484</v>
      </c>
      <c r="GC33" s="6">
        <v>0</v>
      </c>
      <c r="GD33" s="6">
        <v>24</v>
      </c>
      <c r="GE33" s="6">
        <v>186</v>
      </c>
      <c r="GF33" s="6">
        <v>0</v>
      </c>
      <c r="GG33" s="6">
        <v>180</v>
      </c>
      <c r="GH33" s="6">
        <v>920</v>
      </c>
      <c r="GI33" s="8" t="s">
        <v>484</v>
      </c>
      <c r="GJ33" s="6">
        <v>78</v>
      </c>
      <c r="GK33" s="6">
        <v>141</v>
      </c>
      <c r="GL33" s="6">
        <v>1271</v>
      </c>
      <c r="GM33" s="6">
        <v>237</v>
      </c>
      <c r="GN33" s="6">
        <v>0</v>
      </c>
      <c r="GO33" s="6">
        <v>324</v>
      </c>
      <c r="GP33" s="6">
        <v>66</v>
      </c>
      <c r="GQ33" s="6">
        <v>0</v>
      </c>
      <c r="GR33" s="6">
        <v>307</v>
      </c>
      <c r="GS33" s="6">
        <v>1852</v>
      </c>
      <c r="GT33" s="6">
        <v>100</v>
      </c>
      <c r="GU33" s="6">
        <v>63</v>
      </c>
      <c r="GV33" s="6">
        <v>1251</v>
      </c>
      <c r="GW33" s="6">
        <v>5149</v>
      </c>
      <c r="GX33" s="6">
        <v>0</v>
      </c>
      <c r="GY33" s="6">
        <v>34</v>
      </c>
      <c r="GZ33" s="6">
        <v>101</v>
      </c>
      <c r="HA33" s="6">
        <v>128</v>
      </c>
      <c r="HB33" s="6">
        <v>38</v>
      </c>
      <c r="HC33" s="8" t="s">
        <v>484</v>
      </c>
      <c r="HD33" s="8" t="s">
        <v>484</v>
      </c>
      <c r="HE33" s="6">
        <v>111</v>
      </c>
      <c r="HF33" s="6">
        <v>0</v>
      </c>
      <c r="HG33" s="6">
        <v>0</v>
      </c>
      <c r="HH33" s="6">
        <v>144</v>
      </c>
      <c r="HI33" s="6">
        <v>19</v>
      </c>
      <c r="HJ33" s="6">
        <v>157</v>
      </c>
      <c r="HK33" s="6">
        <v>280</v>
      </c>
      <c r="HL33" s="6">
        <v>80</v>
      </c>
      <c r="HM33" s="6">
        <v>55</v>
      </c>
      <c r="HN33" s="8" t="s">
        <v>484</v>
      </c>
      <c r="HO33" s="6">
        <v>99</v>
      </c>
      <c r="HP33" s="6">
        <v>41</v>
      </c>
      <c r="HQ33" s="6">
        <v>145</v>
      </c>
      <c r="HR33" s="6">
        <v>235</v>
      </c>
      <c r="HS33" s="6">
        <v>0</v>
      </c>
      <c r="HT33" s="6">
        <v>58</v>
      </c>
      <c r="HU33" s="6">
        <v>0</v>
      </c>
      <c r="HV33" s="6">
        <v>27781</v>
      </c>
      <c r="HW33" s="18">
        <f>HV33+FI33+BG33+AO33+G33+F33+E33+D33+C33</f>
        <v>520170</v>
      </c>
    </row>
    <row r="34" spans="1:231" ht="90">
      <c r="A34" s="4" t="s">
        <v>29</v>
      </c>
      <c r="B34" s="5" t="s">
        <v>30</v>
      </c>
      <c r="C34" s="6">
        <v>636</v>
      </c>
      <c r="D34" s="6">
        <v>399</v>
      </c>
      <c r="E34" s="6">
        <v>619</v>
      </c>
      <c r="F34" s="6">
        <v>610</v>
      </c>
      <c r="G34" s="6">
        <v>568</v>
      </c>
      <c r="H34" s="6">
        <v>68</v>
      </c>
      <c r="I34" s="6">
        <v>1</v>
      </c>
      <c r="J34" s="6">
        <v>12</v>
      </c>
      <c r="K34" s="6">
        <v>4</v>
      </c>
      <c r="L34" s="6">
        <v>5</v>
      </c>
      <c r="M34" s="6">
        <v>4</v>
      </c>
      <c r="N34" s="6">
        <v>1</v>
      </c>
      <c r="O34" s="6">
        <v>5</v>
      </c>
      <c r="P34" s="6">
        <v>3</v>
      </c>
      <c r="Q34" s="6">
        <v>0</v>
      </c>
      <c r="R34" s="6">
        <v>1</v>
      </c>
      <c r="S34" s="6">
        <v>2</v>
      </c>
      <c r="T34" s="6">
        <v>0</v>
      </c>
      <c r="U34" s="6">
        <v>2</v>
      </c>
      <c r="V34" s="6">
        <v>0</v>
      </c>
      <c r="W34" s="6">
        <v>1</v>
      </c>
      <c r="X34" s="6">
        <v>9</v>
      </c>
      <c r="Y34" s="6">
        <v>1</v>
      </c>
      <c r="Z34" s="6">
        <v>2</v>
      </c>
      <c r="AA34" s="6">
        <v>1</v>
      </c>
      <c r="AB34" s="6">
        <v>5</v>
      </c>
      <c r="AC34" s="6">
        <v>0</v>
      </c>
      <c r="AD34" s="6">
        <v>3</v>
      </c>
      <c r="AE34" s="6">
        <v>1</v>
      </c>
      <c r="AF34" s="6">
        <v>2</v>
      </c>
      <c r="AG34" s="6">
        <v>1</v>
      </c>
      <c r="AH34" s="6">
        <v>1</v>
      </c>
      <c r="AI34" s="6">
        <v>5</v>
      </c>
      <c r="AJ34" s="6">
        <v>0</v>
      </c>
      <c r="AK34" s="6">
        <v>15</v>
      </c>
      <c r="AL34" s="6">
        <v>11</v>
      </c>
      <c r="AM34" s="6">
        <v>10</v>
      </c>
      <c r="AN34" s="6">
        <v>1</v>
      </c>
      <c r="AO34" s="6">
        <v>177</v>
      </c>
      <c r="AP34" s="6">
        <v>82</v>
      </c>
      <c r="AQ34" s="6">
        <v>9</v>
      </c>
      <c r="AR34" s="6">
        <v>16</v>
      </c>
      <c r="AS34" s="6">
        <v>2</v>
      </c>
      <c r="AT34" s="6">
        <v>8</v>
      </c>
      <c r="AU34" s="6">
        <v>30</v>
      </c>
      <c r="AV34" s="6">
        <v>12</v>
      </c>
      <c r="AW34" s="6">
        <v>115</v>
      </c>
      <c r="AX34" s="6">
        <v>1</v>
      </c>
      <c r="AY34" s="6">
        <v>4</v>
      </c>
      <c r="AZ34" s="6">
        <v>3</v>
      </c>
      <c r="BA34" s="6">
        <v>2</v>
      </c>
      <c r="BB34" s="6">
        <v>3</v>
      </c>
      <c r="BC34" s="6">
        <v>7</v>
      </c>
      <c r="BD34" s="6">
        <v>8</v>
      </c>
      <c r="BE34" s="6">
        <v>3</v>
      </c>
      <c r="BF34" s="6">
        <v>10</v>
      </c>
      <c r="BG34" s="6">
        <v>315</v>
      </c>
      <c r="BH34" s="6">
        <v>15</v>
      </c>
      <c r="BI34" s="6">
        <v>5</v>
      </c>
      <c r="BJ34" s="6">
        <v>2</v>
      </c>
      <c r="BK34" s="6">
        <v>3</v>
      </c>
      <c r="BL34" s="6">
        <v>3</v>
      </c>
      <c r="BM34" s="6">
        <v>1</v>
      </c>
      <c r="BN34" s="6">
        <v>7</v>
      </c>
      <c r="BO34" s="6">
        <v>1</v>
      </c>
      <c r="BP34" s="6">
        <v>0</v>
      </c>
      <c r="BQ34" s="6">
        <v>8</v>
      </c>
      <c r="BR34" s="6">
        <v>1</v>
      </c>
      <c r="BS34" s="6">
        <v>6</v>
      </c>
      <c r="BT34" s="6">
        <v>0</v>
      </c>
      <c r="BU34" s="6">
        <v>9</v>
      </c>
      <c r="BV34" s="6">
        <v>1</v>
      </c>
      <c r="BW34" s="6">
        <v>1</v>
      </c>
      <c r="BX34" s="6">
        <v>3</v>
      </c>
      <c r="BY34" s="6">
        <v>0</v>
      </c>
      <c r="BZ34" s="6">
        <v>2</v>
      </c>
      <c r="CA34" s="6">
        <v>6</v>
      </c>
      <c r="CB34" s="6">
        <v>19</v>
      </c>
      <c r="CC34" s="6">
        <v>2</v>
      </c>
      <c r="CD34" s="6">
        <v>7</v>
      </c>
      <c r="CE34" s="6">
        <v>3</v>
      </c>
      <c r="CF34" s="6">
        <v>1</v>
      </c>
      <c r="CG34" s="6">
        <v>1</v>
      </c>
      <c r="CH34" s="6">
        <v>0</v>
      </c>
      <c r="CI34" s="6">
        <v>2</v>
      </c>
      <c r="CJ34" s="6">
        <v>1</v>
      </c>
      <c r="CK34" s="6">
        <v>1</v>
      </c>
      <c r="CL34" s="6">
        <v>37</v>
      </c>
      <c r="CM34" s="6">
        <v>4</v>
      </c>
      <c r="CN34" s="6">
        <v>34</v>
      </c>
      <c r="CO34" s="6">
        <v>34</v>
      </c>
      <c r="CP34" s="6">
        <v>11</v>
      </c>
      <c r="CQ34" s="6">
        <v>4</v>
      </c>
      <c r="CR34" s="6">
        <v>4</v>
      </c>
      <c r="CS34" s="6">
        <v>0</v>
      </c>
      <c r="CT34" s="6">
        <v>1</v>
      </c>
      <c r="CU34" s="6">
        <v>0</v>
      </c>
      <c r="CV34" s="6">
        <v>1</v>
      </c>
      <c r="CW34" s="6">
        <v>4</v>
      </c>
      <c r="CX34" s="6">
        <v>0</v>
      </c>
      <c r="CY34" s="6">
        <v>3</v>
      </c>
      <c r="CZ34" s="6">
        <v>0</v>
      </c>
      <c r="DA34" s="6">
        <v>9</v>
      </c>
      <c r="DB34" s="6">
        <v>5</v>
      </c>
      <c r="DC34" s="6">
        <v>3</v>
      </c>
      <c r="DD34" s="6">
        <v>2</v>
      </c>
      <c r="DE34" s="6">
        <v>5</v>
      </c>
      <c r="DF34" s="6">
        <v>5</v>
      </c>
      <c r="DG34" s="6">
        <v>1</v>
      </c>
      <c r="DH34" s="6">
        <v>4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1</v>
      </c>
      <c r="DO34" s="6">
        <v>1</v>
      </c>
      <c r="DP34" s="6">
        <v>0</v>
      </c>
      <c r="DQ34" s="6">
        <v>2</v>
      </c>
      <c r="DR34" s="6">
        <v>1</v>
      </c>
      <c r="DS34" s="6">
        <v>0</v>
      </c>
      <c r="DT34" s="6">
        <v>1</v>
      </c>
      <c r="DU34" s="6">
        <v>1</v>
      </c>
      <c r="DV34" s="6">
        <v>2</v>
      </c>
      <c r="DW34" s="6">
        <v>0</v>
      </c>
      <c r="DX34" s="6">
        <v>0</v>
      </c>
      <c r="DY34" s="6">
        <v>2</v>
      </c>
      <c r="DZ34" s="6">
        <v>32</v>
      </c>
      <c r="EA34" s="6">
        <v>5</v>
      </c>
      <c r="EB34" s="6">
        <v>21</v>
      </c>
      <c r="EC34" s="6">
        <v>11</v>
      </c>
      <c r="ED34" s="6">
        <v>1</v>
      </c>
      <c r="EE34" s="6">
        <v>14</v>
      </c>
      <c r="EF34" s="6">
        <v>25</v>
      </c>
      <c r="EG34" s="6">
        <v>20</v>
      </c>
      <c r="EH34" s="6">
        <v>8</v>
      </c>
      <c r="EI34" s="6">
        <v>1</v>
      </c>
      <c r="EJ34" s="6">
        <v>9</v>
      </c>
      <c r="EK34" s="6">
        <v>12</v>
      </c>
      <c r="EL34" s="6">
        <v>1</v>
      </c>
      <c r="EM34" s="6">
        <v>4</v>
      </c>
      <c r="EN34" s="6">
        <v>21</v>
      </c>
      <c r="EO34" s="6">
        <v>17</v>
      </c>
      <c r="EP34" s="6">
        <v>6</v>
      </c>
      <c r="EQ34" s="6">
        <v>8</v>
      </c>
      <c r="ER34" s="6">
        <v>6</v>
      </c>
      <c r="ES34" s="6">
        <v>3</v>
      </c>
      <c r="ET34" s="6">
        <v>13</v>
      </c>
      <c r="EU34" s="6">
        <v>13</v>
      </c>
      <c r="EV34" s="6">
        <v>0</v>
      </c>
      <c r="EW34" s="6">
        <v>0</v>
      </c>
      <c r="EX34" s="6">
        <v>0</v>
      </c>
      <c r="EY34" s="6">
        <v>1</v>
      </c>
      <c r="EZ34" s="6">
        <v>2</v>
      </c>
      <c r="FA34" s="6">
        <v>44</v>
      </c>
      <c r="FB34" s="6">
        <v>7</v>
      </c>
      <c r="FC34" s="6">
        <v>2</v>
      </c>
      <c r="FD34" s="6">
        <v>1</v>
      </c>
      <c r="FE34" s="6">
        <v>1</v>
      </c>
      <c r="FF34" s="6">
        <v>0</v>
      </c>
      <c r="FG34" s="6">
        <v>0</v>
      </c>
      <c r="FH34" s="6">
        <v>0</v>
      </c>
      <c r="FI34" s="6">
        <v>602</v>
      </c>
      <c r="FJ34" s="6">
        <v>136</v>
      </c>
      <c r="FK34" s="6">
        <v>3</v>
      </c>
      <c r="FL34" s="6">
        <v>5</v>
      </c>
      <c r="FM34" s="6">
        <v>0</v>
      </c>
      <c r="FN34" s="6">
        <v>1</v>
      </c>
      <c r="FO34" s="6">
        <v>11</v>
      </c>
      <c r="FP34" s="6">
        <v>1</v>
      </c>
      <c r="FQ34" s="6">
        <v>2</v>
      </c>
      <c r="FR34" s="6">
        <v>6</v>
      </c>
      <c r="FS34" s="6">
        <v>2</v>
      </c>
      <c r="FT34" s="6">
        <v>5</v>
      </c>
      <c r="FU34" s="6">
        <v>2</v>
      </c>
      <c r="FV34" s="6">
        <v>1</v>
      </c>
      <c r="FW34" s="6">
        <v>2</v>
      </c>
      <c r="FX34" s="6">
        <v>4</v>
      </c>
      <c r="FY34" s="6">
        <v>1</v>
      </c>
      <c r="FZ34" s="6">
        <v>32</v>
      </c>
      <c r="GA34" s="6">
        <v>5</v>
      </c>
      <c r="GB34" s="6">
        <v>1</v>
      </c>
      <c r="GC34" s="6">
        <v>0</v>
      </c>
      <c r="GD34" s="6">
        <v>3</v>
      </c>
      <c r="GE34" s="6">
        <v>5</v>
      </c>
      <c r="GF34" s="6">
        <v>0</v>
      </c>
      <c r="GG34" s="6">
        <v>6</v>
      </c>
      <c r="GH34" s="6">
        <v>8</v>
      </c>
      <c r="GI34" s="6">
        <v>1</v>
      </c>
      <c r="GJ34" s="6">
        <v>2</v>
      </c>
      <c r="GK34" s="6">
        <v>2</v>
      </c>
      <c r="GL34" s="6">
        <v>9</v>
      </c>
      <c r="GM34" s="6">
        <v>5</v>
      </c>
      <c r="GN34" s="6">
        <v>2</v>
      </c>
      <c r="GO34" s="6">
        <v>8</v>
      </c>
      <c r="GP34" s="6">
        <v>3</v>
      </c>
      <c r="GQ34" s="6">
        <v>0</v>
      </c>
      <c r="GR34" s="6">
        <v>8</v>
      </c>
      <c r="GS34" s="6">
        <v>46</v>
      </c>
      <c r="GT34" s="6">
        <v>2</v>
      </c>
      <c r="GU34" s="6">
        <v>3</v>
      </c>
      <c r="GV34" s="6">
        <v>23</v>
      </c>
      <c r="GW34" s="6">
        <v>68</v>
      </c>
      <c r="GX34" s="6">
        <v>0</v>
      </c>
      <c r="GY34" s="6">
        <v>3</v>
      </c>
      <c r="GZ34" s="6">
        <v>5</v>
      </c>
      <c r="HA34" s="6">
        <v>5</v>
      </c>
      <c r="HB34" s="6">
        <v>3</v>
      </c>
      <c r="HC34" s="6">
        <v>1</v>
      </c>
      <c r="HD34" s="6">
        <v>1</v>
      </c>
      <c r="HE34" s="6">
        <v>3</v>
      </c>
      <c r="HF34" s="6">
        <v>0</v>
      </c>
      <c r="HG34" s="6">
        <v>0</v>
      </c>
      <c r="HH34" s="6">
        <v>9</v>
      </c>
      <c r="HI34" s="6">
        <v>2</v>
      </c>
      <c r="HJ34" s="6">
        <v>7</v>
      </c>
      <c r="HK34" s="6">
        <v>9</v>
      </c>
      <c r="HL34" s="6">
        <v>2</v>
      </c>
      <c r="HM34" s="6">
        <v>2</v>
      </c>
      <c r="HN34" s="6">
        <v>1</v>
      </c>
      <c r="HO34" s="6">
        <v>5</v>
      </c>
      <c r="HP34" s="6">
        <v>2</v>
      </c>
      <c r="HQ34" s="6">
        <v>4</v>
      </c>
      <c r="HR34" s="6">
        <v>10</v>
      </c>
      <c r="HS34" s="6">
        <v>0</v>
      </c>
      <c r="HT34" s="6">
        <v>2</v>
      </c>
      <c r="HU34" s="6">
        <v>0</v>
      </c>
      <c r="HV34" s="6">
        <v>500</v>
      </c>
      <c r="HW34" s="18">
        <f>HV34+FI34+BG34+AO34+G34+F34+E34+D34+C34</f>
        <v>4426</v>
      </c>
    </row>
    <row r="35" spans="1:231" ht="15">
      <c r="A35" s="4" t="s">
        <v>31</v>
      </c>
      <c r="B35" s="5" t="s">
        <v>32</v>
      </c>
      <c r="C35" s="6">
        <v>1404668</v>
      </c>
      <c r="D35" s="6">
        <v>843828</v>
      </c>
      <c r="E35" s="6">
        <v>1295233</v>
      </c>
      <c r="F35" s="6">
        <v>1212500</v>
      </c>
      <c r="G35" s="6">
        <v>1434719</v>
      </c>
      <c r="H35" s="6">
        <v>66850</v>
      </c>
      <c r="I35" s="8" t="s">
        <v>484</v>
      </c>
      <c r="J35" s="6">
        <v>15173</v>
      </c>
      <c r="K35" s="6">
        <v>5076</v>
      </c>
      <c r="L35" s="6">
        <v>3212</v>
      </c>
      <c r="M35" s="6">
        <v>2301</v>
      </c>
      <c r="N35" s="8" t="s">
        <v>484</v>
      </c>
      <c r="O35" s="6">
        <v>8198</v>
      </c>
      <c r="P35" s="6">
        <v>441</v>
      </c>
      <c r="Q35" s="6">
        <v>0</v>
      </c>
      <c r="R35" s="8" t="s">
        <v>484</v>
      </c>
      <c r="S35" s="6">
        <v>5094</v>
      </c>
      <c r="T35" s="6">
        <v>0</v>
      </c>
      <c r="U35" s="6">
        <v>320</v>
      </c>
      <c r="V35" s="6">
        <v>0</v>
      </c>
      <c r="W35" s="6">
        <v>1</v>
      </c>
      <c r="X35" s="6">
        <v>5004</v>
      </c>
      <c r="Y35" s="8" t="s">
        <v>484</v>
      </c>
      <c r="Z35" s="6">
        <v>2596</v>
      </c>
      <c r="AA35" s="8" t="s">
        <v>484</v>
      </c>
      <c r="AB35" s="6">
        <v>4117</v>
      </c>
      <c r="AC35" s="6">
        <v>0</v>
      </c>
      <c r="AD35" s="6">
        <v>608</v>
      </c>
      <c r="AE35" s="8" t="s">
        <v>484</v>
      </c>
      <c r="AF35" s="6">
        <v>2087</v>
      </c>
      <c r="AG35" s="8" t="s">
        <v>484</v>
      </c>
      <c r="AH35" s="8" t="s">
        <v>484</v>
      </c>
      <c r="AI35" s="6">
        <v>4150</v>
      </c>
      <c r="AJ35" s="6">
        <v>0</v>
      </c>
      <c r="AK35" s="6">
        <v>41196</v>
      </c>
      <c r="AL35" s="6">
        <v>18211</v>
      </c>
      <c r="AM35" s="6">
        <v>13851</v>
      </c>
      <c r="AN35" s="8" t="s">
        <v>484</v>
      </c>
      <c r="AO35" s="6">
        <v>202231</v>
      </c>
      <c r="AP35" s="6">
        <v>70111</v>
      </c>
      <c r="AQ35" s="6">
        <v>4981</v>
      </c>
      <c r="AR35" s="6">
        <v>6616</v>
      </c>
      <c r="AS35" s="6">
        <v>83</v>
      </c>
      <c r="AT35" s="6">
        <v>5502</v>
      </c>
      <c r="AU35" s="6">
        <v>26075</v>
      </c>
      <c r="AV35" s="6">
        <v>5164</v>
      </c>
      <c r="AW35" s="6">
        <v>105808</v>
      </c>
      <c r="AX35" s="8" t="s">
        <v>484</v>
      </c>
      <c r="AY35" s="6">
        <v>2827</v>
      </c>
      <c r="AZ35" s="6">
        <v>1614</v>
      </c>
      <c r="BA35" s="6">
        <v>1024</v>
      </c>
      <c r="BB35" s="6">
        <v>739</v>
      </c>
      <c r="BC35" s="6">
        <v>5868</v>
      </c>
      <c r="BD35" s="6">
        <v>3629</v>
      </c>
      <c r="BE35" s="6">
        <v>2000</v>
      </c>
      <c r="BF35" s="6">
        <v>1876</v>
      </c>
      <c r="BG35" s="6">
        <v>244140</v>
      </c>
      <c r="BH35" s="6">
        <v>7908</v>
      </c>
      <c r="BI35" s="6">
        <v>6816</v>
      </c>
      <c r="BJ35" s="6">
        <v>2634</v>
      </c>
      <c r="BK35" s="6">
        <v>2476</v>
      </c>
      <c r="BL35" s="6">
        <v>925</v>
      </c>
      <c r="BM35" s="8" t="s">
        <v>484</v>
      </c>
      <c r="BN35" s="6">
        <v>3991</v>
      </c>
      <c r="BO35" s="8" t="s">
        <v>484</v>
      </c>
      <c r="BP35" s="6">
        <v>0</v>
      </c>
      <c r="BQ35" s="6">
        <v>2368</v>
      </c>
      <c r="BR35" s="8" t="s">
        <v>484</v>
      </c>
      <c r="BS35" s="6">
        <v>1077</v>
      </c>
      <c r="BT35" s="6">
        <v>0</v>
      </c>
      <c r="BU35" s="6">
        <v>5111</v>
      </c>
      <c r="BV35" s="8" t="s">
        <v>484</v>
      </c>
      <c r="BW35" s="8" t="s">
        <v>484</v>
      </c>
      <c r="BX35" s="6">
        <v>712</v>
      </c>
      <c r="BY35" s="6">
        <v>0</v>
      </c>
      <c r="BZ35" s="6">
        <v>2282</v>
      </c>
      <c r="CA35" s="6">
        <v>10317</v>
      </c>
      <c r="CB35" s="6">
        <v>17753</v>
      </c>
      <c r="CC35" s="6">
        <v>978</v>
      </c>
      <c r="CD35" s="6">
        <v>7279</v>
      </c>
      <c r="CE35" s="6">
        <v>1563</v>
      </c>
      <c r="CF35" s="8" t="s">
        <v>484</v>
      </c>
      <c r="CG35" s="8" t="s">
        <v>484</v>
      </c>
      <c r="CH35" s="6">
        <v>0</v>
      </c>
      <c r="CI35" s="6">
        <v>273</v>
      </c>
      <c r="CJ35" s="8" t="s">
        <v>484</v>
      </c>
      <c r="CK35" s="8" t="s">
        <v>484</v>
      </c>
      <c r="CL35" s="6">
        <v>43183</v>
      </c>
      <c r="CM35" s="6">
        <v>1502</v>
      </c>
      <c r="CN35" s="6">
        <v>35744</v>
      </c>
      <c r="CO35" s="6">
        <v>80184</v>
      </c>
      <c r="CP35" s="6">
        <v>12136</v>
      </c>
      <c r="CQ35" s="6">
        <v>1617</v>
      </c>
      <c r="CR35" s="6">
        <v>6259</v>
      </c>
      <c r="CS35" s="6">
        <v>0</v>
      </c>
      <c r="CT35" s="8" t="s">
        <v>484</v>
      </c>
      <c r="CU35" s="6">
        <v>0</v>
      </c>
      <c r="CV35" s="8" t="s">
        <v>484</v>
      </c>
      <c r="CW35" s="6">
        <v>8968</v>
      </c>
      <c r="CX35" s="6">
        <v>0</v>
      </c>
      <c r="CY35" s="6">
        <v>4508</v>
      </c>
      <c r="CZ35" s="6">
        <v>0</v>
      </c>
      <c r="DA35" s="6">
        <v>4737</v>
      </c>
      <c r="DB35" s="6">
        <v>3491</v>
      </c>
      <c r="DC35" s="6">
        <v>1295</v>
      </c>
      <c r="DD35" s="6">
        <v>796</v>
      </c>
      <c r="DE35" s="6">
        <v>1941</v>
      </c>
      <c r="DF35" s="6">
        <v>2617</v>
      </c>
      <c r="DG35" s="8" t="s">
        <v>484</v>
      </c>
      <c r="DH35" s="6">
        <v>860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8" t="s">
        <v>484</v>
      </c>
      <c r="DO35" s="8" t="s">
        <v>484</v>
      </c>
      <c r="DP35" s="6">
        <v>0</v>
      </c>
      <c r="DQ35" s="6">
        <v>2190</v>
      </c>
      <c r="DR35" s="8" t="s">
        <v>484</v>
      </c>
      <c r="DS35" s="6">
        <v>0</v>
      </c>
      <c r="DT35" s="8" t="s">
        <v>484</v>
      </c>
      <c r="DU35" s="8" t="s">
        <v>484</v>
      </c>
      <c r="DV35" s="6">
        <v>148</v>
      </c>
      <c r="DW35" s="6">
        <v>0</v>
      </c>
      <c r="DX35" s="6">
        <v>0</v>
      </c>
      <c r="DY35" s="6">
        <v>1175</v>
      </c>
      <c r="DZ35" s="6">
        <v>23221</v>
      </c>
      <c r="EA35" s="6">
        <v>268</v>
      </c>
      <c r="EB35" s="6">
        <v>10061</v>
      </c>
      <c r="EC35" s="6">
        <v>5952</v>
      </c>
      <c r="ED35" s="8" t="s">
        <v>484</v>
      </c>
      <c r="EE35" s="6">
        <v>24270</v>
      </c>
      <c r="EF35" s="6">
        <v>36214</v>
      </c>
      <c r="EG35" s="6">
        <v>12182</v>
      </c>
      <c r="EH35" s="6">
        <v>5731</v>
      </c>
      <c r="EI35" s="8" t="s">
        <v>484</v>
      </c>
      <c r="EJ35" s="6">
        <v>10052</v>
      </c>
      <c r="EK35" s="6">
        <v>13912</v>
      </c>
      <c r="EL35" s="8" t="s">
        <v>484</v>
      </c>
      <c r="EM35" s="6">
        <v>2546</v>
      </c>
      <c r="EN35" s="6">
        <v>24474</v>
      </c>
      <c r="EO35" s="6">
        <v>17026</v>
      </c>
      <c r="EP35" s="6">
        <v>5219</v>
      </c>
      <c r="EQ35" s="6">
        <v>3935</v>
      </c>
      <c r="ER35" s="6">
        <v>4775</v>
      </c>
      <c r="ES35" s="6">
        <v>2876</v>
      </c>
      <c r="ET35" s="6">
        <v>17479</v>
      </c>
      <c r="EU35" s="6">
        <v>9893</v>
      </c>
      <c r="EV35" s="6">
        <v>0</v>
      </c>
      <c r="EW35" s="6">
        <v>0</v>
      </c>
      <c r="EX35" s="6">
        <v>0</v>
      </c>
      <c r="EY35" s="8" t="s">
        <v>484</v>
      </c>
      <c r="EZ35" s="6">
        <v>1674</v>
      </c>
      <c r="FA35" s="6">
        <v>38401</v>
      </c>
      <c r="FB35" s="6">
        <v>2231</v>
      </c>
      <c r="FC35" s="6">
        <v>190</v>
      </c>
      <c r="FD35" s="8" t="s">
        <v>484</v>
      </c>
      <c r="FE35" s="8" t="s">
        <v>484</v>
      </c>
      <c r="FF35" s="6">
        <v>0</v>
      </c>
      <c r="FG35" s="6">
        <v>0</v>
      </c>
      <c r="FH35" s="6">
        <v>0</v>
      </c>
      <c r="FI35" s="6">
        <v>574196</v>
      </c>
      <c r="FJ35" s="6">
        <v>154488</v>
      </c>
      <c r="FK35" s="6">
        <v>747</v>
      </c>
      <c r="FL35" s="6">
        <v>1422</v>
      </c>
      <c r="FM35" s="6">
        <v>0</v>
      </c>
      <c r="FN35" s="8" t="s">
        <v>484</v>
      </c>
      <c r="FO35" s="6">
        <v>5913</v>
      </c>
      <c r="FP35" s="8" t="s">
        <v>484</v>
      </c>
      <c r="FQ35" s="6">
        <v>2002</v>
      </c>
      <c r="FR35" s="6">
        <v>13512</v>
      </c>
      <c r="FS35" s="6">
        <v>361</v>
      </c>
      <c r="FT35" s="6">
        <v>3795</v>
      </c>
      <c r="FU35" s="6">
        <v>875</v>
      </c>
      <c r="FV35" s="8" t="s">
        <v>484</v>
      </c>
      <c r="FW35" s="6">
        <v>634</v>
      </c>
      <c r="FX35" s="6">
        <v>3712</v>
      </c>
      <c r="FY35" s="8" t="s">
        <v>484</v>
      </c>
      <c r="FZ35" s="6">
        <v>18980</v>
      </c>
      <c r="GA35" s="6">
        <v>2228</v>
      </c>
      <c r="GB35" s="8" t="s">
        <v>484</v>
      </c>
      <c r="GC35" s="6">
        <v>0</v>
      </c>
      <c r="GD35" s="6">
        <v>396</v>
      </c>
      <c r="GE35" s="6">
        <v>2476</v>
      </c>
      <c r="GF35" s="6">
        <v>0</v>
      </c>
      <c r="GG35" s="6">
        <v>2453</v>
      </c>
      <c r="GH35" s="6">
        <v>14087</v>
      </c>
      <c r="GI35" s="8" t="s">
        <v>484</v>
      </c>
      <c r="GJ35" s="6">
        <v>1282</v>
      </c>
      <c r="GK35" s="6">
        <v>2275</v>
      </c>
      <c r="GL35" s="6">
        <v>19516</v>
      </c>
      <c r="GM35" s="6">
        <v>3660</v>
      </c>
      <c r="GN35" s="6">
        <v>2</v>
      </c>
      <c r="GO35" s="6">
        <v>4633</v>
      </c>
      <c r="GP35" s="6">
        <v>649</v>
      </c>
      <c r="GQ35" s="6">
        <v>0</v>
      </c>
      <c r="GR35" s="6">
        <v>5005</v>
      </c>
      <c r="GS35" s="6">
        <v>26396</v>
      </c>
      <c r="GT35" s="6">
        <v>1545</v>
      </c>
      <c r="GU35" s="6">
        <v>1035</v>
      </c>
      <c r="GV35" s="6">
        <v>19446</v>
      </c>
      <c r="GW35" s="6">
        <v>68028</v>
      </c>
      <c r="GX35" s="6">
        <v>0</v>
      </c>
      <c r="GY35" s="6">
        <v>450</v>
      </c>
      <c r="GZ35" s="6">
        <v>1514</v>
      </c>
      <c r="HA35" s="6">
        <v>1602</v>
      </c>
      <c r="HB35" s="6">
        <v>617</v>
      </c>
      <c r="HC35" s="8" t="s">
        <v>484</v>
      </c>
      <c r="HD35" s="8" t="s">
        <v>484</v>
      </c>
      <c r="HE35" s="6">
        <v>1448</v>
      </c>
      <c r="HF35" s="6">
        <v>0</v>
      </c>
      <c r="HG35" s="6">
        <v>0</v>
      </c>
      <c r="HH35" s="6">
        <v>2213</v>
      </c>
      <c r="HI35" s="6">
        <v>318</v>
      </c>
      <c r="HJ35" s="6">
        <v>2401</v>
      </c>
      <c r="HK35" s="6">
        <v>4475</v>
      </c>
      <c r="HL35" s="6">
        <v>793</v>
      </c>
      <c r="HM35" s="6">
        <v>717</v>
      </c>
      <c r="HN35" s="8" t="s">
        <v>484</v>
      </c>
      <c r="HO35" s="6">
        <v>1047</v>
      </c>
      <c r="HP35" s="6">
        <v>672</v>
      </c>
      <c r="HQ35" s="6">
        <v>1622</v>
      </c>
      <c r="HR35" s="6">
        <v>3641</v>
      </c>
      <c r="HS35" s="6">
        <v>0</v>
      </c>
      <c r="HT35" s="6">
        <v>950</v>
      </c>
      <c r="HU35" s="6">
        <v>0</v>
      </c>
      <c r="HV35" s="6">
        <v>408471</v>
      </c>
      <c r="HW35" s="18">
        <f>HV35+FI35+BG35+AO35+G35+F35+E35+D35+C35</f>
        <v>7619986</v>
      </c>
    </row>
    <row r="36" spans="1:231" ht="15">
      <c r="A36" s="11"/>
      <c r="B36" s="12"/>
      <c r="C36" s="13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4"/>
      <c r="O36" s="13"/>
      <c r="P36" s="13"/>
      <c r="Q36" s="13"/>
      <c r="R36" s="14"/>
      <c r="S36" s="13"/>
      <c r="T36" s="13"/>
      <c r="U36" s="13"/>
      <c r="V36" s="13"/>
      <c r="W36" s="13"/>
      <c r="X36" s="13"/>
      <c r="Y36" s="14"/>
      <c r="Z36" s="13"/>
      <c r="AA36" s="14"/>
      <c r="AB36" s="13"/>
      <c r="AC36" s="13"/>
      <c r="AD36" s="13"/>
      <c r="AE36" s="14"/>
      <c r="AF36" s="13"/>
      <c r="AG36" s="14"/>
      <c r="AH36" s="13"/>
      <c r="AI36" s="13"/>
      <c r="AJ36" s="13"/>
      <c r="AK36" s="13"/>
      <c r="AL36" s="13"/>
      <c r="AM36" s="13"/>
      <c r="AN36" s="14"/>
      <c r="AO36" s="13"/>
      <c r="AP36" s="13"/>
      <c r="AQ36" s="13"/>
      <c r="AR36" s="13"/>
      <c r="AS36" s="13"/>
      <c r="AT36" s="13"/>
      <c r="AU36" s="13"/>
      <c r="AV36" s="13"/>
      <c r="AW36" s="13"/>
      <c r="AX36" s="14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4"/>
      <c r="BN36" s="13"/>
      <c r="BO36" s="14"/>
      <c r="BP36" s="13"/>
      <c r="BQ36" s="13"/>
      <c r="BR36" s="14"/>
      <c r="BS36" s="13"/>
      <c r="BT36" s="13"/>
      <c r="BU36" s="13"/>
      <c r="BV36" s="14"/>
      <c r="BW36" s="14"/>
      <c r="BX36" s="13"/>
      <c r="BY36" s="13"/>
      <c r="BZ36" s="13"/>
      <c r="CA36" s="13"/>
      <c r="CB36" s="13"/>
      <c r="CC36" s="13"/>
      <c r="CD36" s="13"/>
      <c r="CE36" s="13"/>
      <c r="CF36" s="14"/>
      <c r="CG36" s="14"/>
      <c r="CH36" s="13"/>
      <c r="CI36" s="13"/>
      <c r="CJ36" s="14"/>
      <c r="CK36" s="14"/>
      <c r="CL36" s="13"/>
      <c r="CM36" s="13"/>
      <c r="CN36" s="13"/>
      <c r="CO36" s="13"/>
      <c r="CP36" s="13"/>
      <c r="CQ36" s="13"/>
      <c r="CR36" s="13"/>
      <c r="CS36" s="13"/>
      <c r="CT36" s="14"/>
      <c r="CU36" s="13"/>
      <c r="CV36" s="14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4"/>
      <c r="DH36" s="13"/>
      <c r="DI36" s="13"/>
      <c r="DJ36" s="13"/>
      <c r="DK36" s="13"/>
      <c r="DL36" s="13"/>
      <c r="DM36" s="13"/>
      <c r="DN36" s="14"/>
      <c r="DO36" s="14"/>
      <c r="DP36" s="13"/>
      <c r="DQ36" s="13"/>
      <c r="DR36" s="14"/>
      <c r="DS36" s="13"/>
      <c r="DT36" s="14"/>
      <c r="DU36" s="14"/>
      <c r="DV36" s="13"/>
      <c r="DW36" s="13"/>
      <c r="DX36" s="13"/>
      <c r="DY36" s="13"/>
      <c r="DZ36" s="13"/>
      <c r="EA36" s="13"/>
      <c r="EB36" s="13"/>
      <c r="EC36" s="13"/>
      <c r="ED36" s="14"/>
      <c r="EE36" s="13"/>
      <c r="EF36" s="13"/>
      <c r="EG36" s="13"/>
      <c r="EH36" s="13"/>
      <c r="EI36" s="14"/>
      <c r="EJ36" s="13"/>
      <c r="EK36" s="13"/>
      <c r="EL36" s="14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4"/>
      <c r="EZ36" s="13"/>
      <c r="FA36" s="13"/>
      <c r="FB36" s="13"/>
      <c r="FC36" s="13"/>
      <c r="FD36" s="14"/>
      <c r="FE36" s="14"/>
      <c r="FF36" s="13"/>
      <c r="FG36" s="13"/>
      <c r="FH36" s="13"/>
      <c r="FI36" s="13"/>
      <c r="FJ36" s="13"/>
      <c r="FK36" s="13"/>
      <c r="FL36" s="13"/>
      <c r="FM36" s="13"/>
      <c r="FN36" s="14"/>
      <c r="FO36" s="13"/>
      <c r="FP36" s="14"/>
      <c r="FQ36" s="13"/>
      <c r="FR36" s="13"/>
      <c r="FS36" s="13"/>
      <c r="FT36" s="13"/>
      <c r="FU36" s="13"/>
      <c r="FV36" s="14"/>
      <c r="FW36" s="13"/>
      <c r="FX36" s="13"/>
      <c r="FY36" s="14"/>
      <c r="FZ36" s="13"/>
      <c r="GA36" s="13"/>
      <c r="GB36" s="14"/>
      <c r="GC36" s="13"/>
      <c r="GD36" s="13"/>
      <c r="GE36" s="13"/>
      <c r="GF36" s="13"/>
      <c r="GG36" s="13"/>
      <c r="GH36" s="13"/>
      <c r="GI36" s="14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4"/>
      <c r="HD36" s="14"/>
      <c r="HE36" s="13"/>
      <c r="HF36" s="13"/>
      <c r="HG36" s="13"/>
      <c r="HH36" s="13"/>
      <c r="HI36" s="13"/>
      <c r="HJ36" s="13"/>
      <c r="HK36" s="13"/>
      <c r="HL36" s="13"/>
      <c r="HM36" s="13"/>
      <c r="HN36" s="14"/>
      <c r="HO36" s="13"/>
      <c r="HP36" s="13"/>
      <c r="HQ36" s="13"/>
      <c r="HR36" s="13"/>
      <c r="HS36" s="13"/>
      <c r="HT36" s="13"/>
      <c r="HU36" s="13"/>
      <c r="HV36" s="13"/>
      <c r="HW36" s="19"/>
    </row>
    <row r="37" spans="1:231" s="1" customFormat="1" ht="15">
      <c r="A37" s="2" t="s">
        <v>14</v>
      </c>
      <c r="HW37" s="20"/>
    </row>
    <row r="38" spans="1:231" s="1" customFormat="1" ht="15">
      <c r="A38" s="7" t="s">
        <v>34</v>
      </c>
      <c r="HW38" s="20"/>
    </row>
    <row r="39" spans="1:231" s="9" customFormat="1" ht="108">
      <c r="A39" s="3" t="s">
        <v>16</v>
      </c>
      <c r="B39" s="3" t="s">
        <v>17</v>
      </c>
      <c r="C39" s="21" t="s">
        <v>486</v>
      </c>
      <c r="D39" s="21" t="s">
        <v>38</v>
      </c>
      <c r="E39" s="21" t="s">
        <v>39</v>
      </c>
      <c r="F39" s="21" t="s">
        <v>485</v>
      </c>
      <c r="G39" s="22" t="s">
        <v>487</v>
      </c>
      <c r="H39" s="15" t="s">
        <v>488</v>
      </c>
      <c r="I39" s="15" t="s">
        <v>41</v>
      </c>
      <c r="J39" s="15" t="s">
        <v>42</v>
      </c>
      <c r="K39" s="15" t="s">
        <v>43</v>
      </c>
      <c r="L39" s="15" t="s">
        <v>44</v>
      </c>
      <c r="M39" s="15" t="s">
        <v>45</v>
      </c>
      <c r="N39" s="15" t="s">
        <v>46</v>
      </c>
      <c r="O39" s="15" t="s">
        <v>47</v>
      </c>
      <c r="P39" s="15" t="s">
        <v>48</v>
      </c>
      <c r="Q39" s="15" t="s">
        <v>49</v>
      </c>
      <c r="R39" s="15" t="s">
        <v>50</v>
      </c>
      <c r="S39" s="15" t="s">
        <v>51</v>
      </c>
      <c r="T39" s="15" t="s">
        <v>52</v>
      </c>
      <c r="U39" s="15" t="s">
        <v>53</v>
      </c>
      <c r="V39" s="15" t="s">
        <v>54</v>
      </c>
      <c r="W39" s="15" t="s">
        <v>55</v>
      </c>
      <c r="X39" s="15" t="s">
        <v>56</v>
      </c>
      <c r="Y39" s="15" t="s">
        <v>57</v>
      </c>
      <c r="Z39" s="15" t="s">
        <v>58</v>
      </c>
      <c r="AA39" s="15" t="s">
        <v>59</v>
      </c>
      <c r="AB39" s="15" t="s">
        <v>60</v>
      </c>
      <c r="AC39" s="15" t="s">
        <v>61</v>
      </c>
      <c r="AD39" s="15" t="s">
        <v>62</v>
      </c>
      <c r="AE39" s="15" t="s">
        <v>63</v>
      </c>
      <c r="AF39" s="15" t="s">
        <v>64</v>
      </c>
      <c r="AG39" s="15" t="s">
        <v>65</v>
      </c>
      <c r="AH39" s="15" t="s">
        <v>66</v>
      </c>
      <c r="AI39" s="15" t="s">
        <v>67</v>
      </c>
      <c r="AJ39" s="15" t="s">
        <v>68</v>
      </c>
      <c r="AK39" s="15" t="s">
        <v>69</v>
      </c>
      <c r="AL39" s="15" t="s">
        <v>70</v>
      </c>
      <c r="AM39" s="15" t="s">
        <v>71</v>
      </c>
      <c r="AN39" s="15" t="s">
        <v>72</v>
      </c>
      <c r="AO39" s="21" t="s">
        <v>73</v>
      </c>
      <c r="AP39" s="15" t="s">
        <v>107</v>
      </c>
      <c r="AQ39" s="15" t="s">
        <v>108</v>
      </c>
      <c r="AR39" s="15" t="s">
        <v>109</v>
      </c>
      <c r="AS39" s="15" t="s">
        <v>110</v>
      </c>
      <c r="AT39" s="15" t="s">
        <v>111</v>
      </c>
      <c r="AU39" s="15" t="s">
        <v>112</v>
      </c>
      <c r="AV39" s="15" t="s">
        <v>113</v>
      </c>
      <c r="AW39" s="15" t="s">
        <v>114</v>
      </c>
      <c r="AX39" s="15" t="s">
        <v>115</v>
      </c>
      <c r="AY39" s="15" t="s">
        <v>116</v>
      </c>
      <c r="AZ39" s="15" t="s">
        <v>117</v>
      </c>
      <c r="BA39" s="15" t="s">
        <v>118</v>
      </c>
      <c r="BB39" s="15" t="s">
        <v>119</v>
      </c>
      <c r="BC39" s="15" t="s">
        <v>120</v>
      </c>
      <c r="BD39" s="15" t="s">
        <v>121</v>
      </c>
      <c r="BE39" s="15" t="s">
        <v>122</v>
      </c>
      <c r="BF39" s="15" t="s">
        <v>123</v>
      </c>
      <c r="BG39" s="21" t="s">
        <v>124</v>
      </c>
      <c r="BH39" s="15" t="s">
        <v>142</v>
      </c>
      <c r="BI39" s="15" t="s">
        <v>143</v>
      </c>
      <c r="BJ39" s="15" t="s">
        <v>144</v>
      </c>
      <c r="BK39" s="15" t="s">
        <v>145</v>
      </c>
      <c r="BL39" s="15" t="s">
        <v>146</v>
      </c>
      <c r="BM39" s="15" t="s">
        <v>147</v>
      </c>
      <c r="BN39" s="15" t="s">
        <v>148</v>
      </c>
      <c r="BO39" s="15" t="s">
        <v>149</v>
      </c>
      <c r="BP39" s="15" t="s">
        <v>150</v>
      </c>
      <c r="BQ39" s="15" t="s">
        <v>151</v>
      </c>
      <c r="BR39" s="15" t="s">
        <v>152</v>
      </c>
      <c r="BS39" s="15" t="s">
        <v>153</v>
      </c>
      <c r="BT39" s="15" t="s">
        <v>154</v>
      </c>
      <c r="BU39" s="15" t="s">
        <v>155</v>
      </c>
      <c r="BV39" s="15" t="s">
        <v>156</v>
      </c>
      <c r="BW39" s="15" t="s">
        <v>157</v>
      </c>
      <c r="BX39" s="15" t="s">
        <v>158</v>
      </c>
      <c r="BY39" s="15" t="s">
        <v>159</v>
      </c>
      <c r="BZ39" s="15" t="s">
        <v>160</v>
      </c>
      <c r="CA39" s="15" t="s">
        <v>180</v>
      </c>
      <c r="CB39" s="15" t="s">
        <v>181</v>
      </c>
      <c r="CC39" s="15" t="s">
        <v>182</v>
      </c>
      <c r="CD39" s="15" t="s">
        <v>183</v>
      </c>
      <c r="CE39" s="15" t="s">
        <v>184</v>
      </c>
      <c r="CF39" s="15" t="s">
        <v>185</v>
      </c>
      <c r="CG39" s="15" t="s">
        <v>186</v>
      </c>
      <c r="CH39" s="15" t="s">
        <v>187</v>
      </c>
      <c r="CI39" s="15" t="s">
        <v>188</v>
      </c>
      <c r="CJ39" s="15" t="s">
        <v>189</v>
      </c>
      <c r="CK39" s="15" t="s">
        <v>190</v>
      </c>
      <c r="CL39" s="15" t="s">
        <v>202</v>
      </c>
      <c r="CM39" s="15" t="s">
        <v>203</v>
      </c>
      <c r="CN39" s="15" t="s">
        <v>204</v>
      </c>
      <c r="CO39" s="15" t="s">
        <v>205</v>
      </c>
      <c r="CP39" s="15" t="s">
        <v>206</v>
      </c>
      <c r="CQ39" s="15" t="s">
        <v>207</v>
      </c>
      <c r="CR39" s="15" t="s">
        <v>208</v>
      </c>
      <c r="CS39" s="15" t="s">
        <v>209</v>
      </c>
      <c r="CT39" s="15" t="s">
        <v>210</v>
      </c>
      <c r="CU39" s="15" t="s">
        <v>211</v>
      </c>
      <c r="CV39" s="15" t="s">
        <v>212</v>
      </c>
      <c r="CW39" s="15" t="s">
        <v>213</v>
      </c>
      <c r="CX39" s="15" t="s">
        <v>214</v>
      </c>
      <c r="CY39" s="15" t="s">
        <v>215</v>
      </c>
      <c r="CZ39" s="15" t="s">
        <v>216</v>
      </c>
      <c r="DA39" s="15" t="s">
        <v>217</v>
      </c>
      <c r="DB39" s="15" t="s">
        <v>218</v>
      </c>
      <c r="DC39" s="15" t="s">
        <v>219</v>
      </c>
      <c r="DD39" s="15" t="s">
        <v>220</v>
      </c>
      <c r="DE39" s="15" t="s">
        <v>221</v>
      </c>
      <c r="DF39" s="15" t="s">
        <v>222</v>
      </c>
      <c r="DG39" s="15" t="s">
        <v>223</v>
      </c>
      <c r="DH39" s="15" t="s">
        <v>224</v>
      </c>
      <c r="DI39" s="15" t="s">
        <v>225</v>
      </c>
      <c r="DJ39" s="15" t="s">
        <v>226</v>
      </c>
      <c r="DK39" s="15" t="s">
        <v>227</v>
      </c>
      <c r="DL39" s="15" t="s">
        <v>228</v>
      </c>
      <c r="DM39" s="15" t="s">
        <v>229</v>
      </c>
      <c r="DN39" s="15" t="s">
        <v>230</v>
      </c>
      <c r="DO39" s="15" t="s">
        <v>231</v>
      </c>
      <c r="DP39" s="15" t="s">
        <v>232</v>
      </c>
      <c r="DQ39" s="15" t="s">
        <v>233</v>
      </c>
      <c r="DR39" s="15" t="s">
        <v>234</v>
      </c>
      <c r="DS39" s="15" t="s">
        <v>235</v>
      </c>
      <c r="DT39" s="15" t="s">
        <v>236</v>
      </c>
      <c r="DU39" s="15" t="s">
        <v>237</v>
      </c>
      <c r="DV39" s="15" t="s">
        <v>238</v>
      </c>
      <c r="DW39" s="15" t="s">
        <v>239</v>
      </c>
      <c r="DX39" s="15" t="s">
        <v>240</v>
      </c>
      <c r="DY39" s="15" t="s">
        <v>241</v>
      </c>
      <c r="DZ39" s="15" t="s">
        <v>282</v>
      </c>
      <c r="EA39" s="15" t="s">
        <v>283</v>
      </c>
      <c r="EB39" s="15" t="s">
        <v>284</v>
      </c>
      <c r="EC39" s="15" t="s">
        <v>285</v>
      </c>
      <c r="ED39" s="15" t="s">
        <v>286</v>
      </c>
      <c r="EE39" s="15" t="s">
        <v>287</v>
      </c>
      <c r="EF39" s="15" t="s">
        <v>288</v>
      </c>
      <c r="EG39" s="15" t="s">
        <v>289</v>
      </c>
      <c r="EH39" s="15" t="s">
        <v>290</v>
      </c>
      <c r="EI39" s="15" t="s">
        <v>291</v>
      </c>
      <c r="EJ39" s="15" t="s">
        <v>292</v>
      </c>
      <c r="EK39" s="15" t="s">
        <v>293</v>
      </c>
      <c r="EL39" s="15" t="s">
        <v>294</v>
      </c>
      <c r="EM39" s="15" t="s">
        <v>295</v>
      </c>
      <c r="EN39" s="15" t="s">
        <v>296</v>
      </c>
      <c r="EO39" s="15" t="s">
        <v>297</v>
      </c>
      <c r="EP39" s="15" t="s">
        <v>298</v>
      </c>
      <c r="EQ39" s="15" t="s">
        <v>299</v>
      </c>
      <c r="ER39" s="15" t="s">
        <v>300</v>
      </c>
      <c r="ES39" s="15" t="s">
        <v>301</v>
      </c>
      <c r="ET39" s="15" t="s">
        <v>302</v>
      </c>
      <c r="EU39" s="15" t="s">
        <v>303</v>
      </c>
      <c r="EV39" s="15" t="s">
        <v>304</v>
      </c>
      <c r="EW39" s="15" t="s">
        <v>305</v>
      </c>
      <c r="EX39" s="15" t="s">
        <v>306</v>
      </c>
      <c r="EY39" s="15" t="s">
        <v>307</v>
      </c>
      <c r="EZ39" s="15" t="s">
        <v>308</v>
      </c>
      <c r="FA39" s="15" t="s">
        <v>336</v>
      </c>
      <c r="FB39" s="15" t="s">
        <v>337</v>
      </c>
      <c r="FC39" s="15" t="s">
        <v>338</v>
      </c>
      <c r="FD39" s="15" t="s">
        <v>339</v>
      </c>
      <c r="FE39" s="15" t="s">
        <v>340</v>
      </c>
      <c r="FF39" s="15" t="s">
        <v>341</v>
      </c>
      <c r="FG39" s="15" t="s">
        <v>342</v>
      </c>
      <c r="FH39" s="15" t="s">
        <v>343</v>
      </c>
      <c r="FI39" s="21" t="s">
        <v>480</v>
      </c>
      <c r="FJ39" s="15" t="s">
        <v>352</v>
      </c>
      <c r="FK39" s="15" t="s">
        <v>353</v>
      </c>
      <c r="FL39" s="15" t="s">
        <v>354</v>
      </c>
      <c r="FM39" s="15" t="s">
        <v>355</v>
      </c>
      <c r="FN39" s="15" t="s">
        <v>356</v>
      </c>
      <c r="FO39" s="15" t="s">
        <v>357</v>
      </c>
      <c r="FP39" s="15" t="s">
        <v>358</v>
      </c>
      <c r="FQ39" s="15" t="s">
        <v>359</v>
      </c>
      <c r="FR39" s="15" t="s">
        <v>360</v>
      </c>
      <c r="FS39" s="15" t="s">
        <v>361</v>
      </c>
      <c r="FT39" s="15" t="s">
        <v>362</v>
      </c>
      <c r="FU39" s="15" t="s">
        <v>363</v>
      </c>
      <c r="FV39" s="15" t="s">
        <v>364</v>
      </c>
      <c r="FW39" s="15" t="s">
        <v>365</v>
      </c>
      <c r="FX39" s="15" t="s">
        <v>366</v>
      </c>
      <c r="FY39" s="15" t="s">
        <v>367</v>
      </c>
      <c r="FZ39" s="15" t="s">
        <v>368</v>
      </c>
      <c r="GA39" s="15" t="s">
        <v>369</v>
      </c>
      <c r="GB39" s="15" t="s">
        <v>370</v>
      </c>
      <c r="GC39" s="15" t="s">
        <v>371</v>
      </c>
      <c r="GD39" s="15" t="s">
        <v>372</v>
      </c>
      <c r="GE39" s="15" t="s">
        <v>373</v>
      </c>
      <c r="GF39" s="15" t="s">
        <v>374</v>
      </c>
      <c r="GG39" s="15" t="s">
        <v>375</v>
      </c>
      <c r="GH39" s="15" t="s">
        <v>376</v>
      </c>
      <c r="GI39" s="15" t="s">
        <v>377</v>
      </c>
      <c r="GJ39" s="15" t="s">
        <v>378</v>
      </c>
      <c r="GK39" s="15" t="s">
        <v>379</v>
      </c>
      <c r="GL39" s="15" t="s">
        <v>380</v>
      </c>
      <c r="GM39" s="15" t="s">
        <v>381</v>
      </c>
      <c r="GN39" s="15" t="s">
        <v>382</v>
      </c>
      <c r="GO39" s="15" t="s">
        <v>383</v>
      </c>
      <c r="GP39" s="15" t="s">
        <v>384</v>
      </c>
      <c r="GQ39" s="15" t="s">
        <v>385</v>
      </c>
      <c r="GR39" s="15" t="s">
        <v>386</v>
      </c>
      <c r="GS39" s="15" t="s">
        <v>387</v>
      </c>
      <c r="GT39" s="15" t="s">
        <v>388</v>
      </c>
      <c r="GU39" s="15" t="s">
        <v>389</v>
      </c>
      <c r="GV39" s="15" t="s">
        <v>390</v>
      </c>
      <c r="GW39" s="15" t="s">
        <v>391</v>
      </c>
      <c r="GX39" s="15" t="s">
        <v>392</v>
      </c>
      <c r="GY39" s="15" t="s">
        <v>393</v>
      </c>
      <c r="GZ39" s="15" t="s">
        <v>394</v>
      </c>
      <c r="HA39" s="15" t="s">
        <v>395</v>
      </c>
      <c r="HB39" s="15" t="s">
        <v>396</v>
      </c>
      <c r="HC39" s="15" t="s">
        <v>397</v>
      </c>
      <c r="HD39" s="15" t="s">
        <v>398</v>
      </c>
      <c r="HE39" s="15" t="s">
        <v>399</v>
      </c>
      <c r="HF39" s="15" t="s">
        <v>400</v>
      </c>
      <c r="HG39" s="15" t="s">
        <v>401</v>
      </c>
      <c r="HH39" s="15" t="s">
        <v>402</v>
      </c>
      <c r="HI39" s="15" t="s">
        <v>403</v>
      </c>
      <c r="HJ39" s="15" t="s">
        <v>404</v>
      </c>
      <c r="HK39" s="15" t="s">
        <v>405</v>
      </c>
      <c r="HL39" s="15" t="s">
        <v>406</v>
      </c>
      <c r="HM39" s="15" t="s">
        <v>407</v>
      </c>
      <c r="HN39" s="15" t="s">
        <v>408</v>
      </c>
      <c r="HO39" s="15" t="s">
        <v>409</v>
      </c>
      <c r="HP39" s="15" t="s">
        <v>410</v>
      </c>
      <c r="HQ39" s="15" t="s">
        <v>411</v>
      </c>
      <c r="HR39" s="15" t="s">
        <v>412</v>
      </c>
      <c r="HS39" s="15" t="s">
        <v>413</v>
      </c>
      <c r="HT39" s="15" t="s">
        <v>414</v>
      </c>
      <c r="HU39" s="15" t="s">
        <v>415</v>
      </c>
      <c r="HV39" s="21" t="s">
        <v>481</v>
      </c>
      <c r="HW39" s="16" t="s">
        <v>18</v>
      </c>
    </row>
    <row r="40" spans="1:231" ht="15">
      <c r="A40" s="4" t="s">
        <v>19</v>
      </c>
      <c r="B40" s="5" t="s">
        <v>20</v>
      </c>
      <c r="C40" s="5" t="s">
        <v>21</v>
      </c>
      <c r="D40" s="5" t="s">
        <v>21</v>
      </c>
      <c r="E40" s="5" t="s">
        <v>21</v>
      </c>
      <c r="F40" s="5" t="s">
        <v>21</v>
      </c>
      <c r="G40" s="5" t="s">
        <v>40</v>
      </c>
      <c r="H40" s="5" t="s">
        <v>74</v>
      </c>
      <c r="I40" s="5" t="s">
        <v>75</v>
      </c>
      <c r="J40" s="5" t="s">
        <v>76</v>
      </c>
      <c r="K40" s="5" t="s">
        <v>77</v>
      </c>
      <c r="L40" s="5" t="s">
        <v>78</v>
      </c>
      <c r="M40" s="5" t="s">
        <v>79</v>
      </c>
      <c r="N40" s="5" t="s">
        <v>80</v>
      </c>
      <c r="O40" s="5" t="s">
        <v>81</v>
      </c>
      <c r="P40" s="5" t="s">
        <v>82</v>
      </c>
      <c r="Q40" s="5" t="s">
        <v>83</v>
      </c>
      <c r="R40" s="5" t="s">
        <v>84</v>
      </c>
      <c r="S40" s="5" t="s">
        <v>85</v>
      </c>
      <c r="T40" s="5" t="s">
        <v>86</v>
      </c>
      <c r="U40" s="5" t="s">
        <v>87</v>
      </c>
      <c r="V40" s="5" t="s">
        <v>88</v>
      </c>
      <c r="W40" s="5" t="s">
        <v>89</v>
      </c>
      <c r="X40" s="5" t="s">
        <v>90</v>
      </c>
      <c r="Y40" s="5" t="s">
        <v>91</v>
      </c>
      <c r="Z40" s="5" t="s">
        <v>92</v>
      </c>
      <c r="AA40" s="5" t="s">
        <v>93</v>
      </c>
      <c r="AB40" s="5" t="s">
        <v>94</v>
      </c>
      <c r="AC40" s="5" t="s">
        <v>95</v>
      </c>
      <c r="AD40" s="5" t="s">
        <v>96</v>
      </c>
      <c r="AE40" s="5" t="s">
        <v>97</v>
      </c>
      <c r="AF40" s="5" t="s">
        <v>98</v>
      </c>
      <c r="AG40" s="5" t="s">
        <v>99</v>
      </c>
      <c r="AH40" s="5" t="s">
        <v>100</v>
      </c>
      <c r="AI40" s="5" t="s">
        <v>101</v>
      </c>
      <c r="AJ40" s="5" t="s">
        <v>102</v>
      </c>
      <c r="AK40" s="5" t="s">
        <v>103</v>
      </c>
      <c r="AL40" s="5" t="s">
        <v>104</v>
      </c>
      <c r="AM40" s="5" t="s">
        <v>105</v>
      </c>
      <c r="AN40" s="5" t="s">
        <v>106</v>
      </c>
      <c r="AO40" s="5" t="s">
        <v>22</v>
      </c>
      <c r="AP40" s="5" t="s">
        <v>125</v>
      </c>
      <c r="AQ40" s="5" t="s">
        <v>126</v>
      </c>
      <c r="AR40" s="5" t="s">
        <v>127</v>
      </c>
      <c r="AS40" s="5" t="s">
        <v>128</v>
      </c>
      <c r="AT40" s="5" t="s">
        <v>129</v>
      </c>
      <c r="AU40" s="5" t="s">
        <v>130</v>
      </c>
      <c r="AV40" s="5" t="s">
        <v>131</v>
      </c>
      <c r="AW40" s="5" t="s">
        <v>132</v>
      </c>
      <c r="AX40" s="5" t="s">
        <v>133</v>
      </c>
      <c r="AY40" s="5" t="s">
        <v>134</v>
      </c>
      <c r="AZ40" s="5" t="s">
        <v>135</v>
      </c>
      <c r="BA40" s="5" t="s">
        <v>136</v>
      </c>
      <c r="BB40" s="5" t="s">
        <v>137</v>
      </c>
      <c r="BC40" s="5" t="s">
        <v>138</v>
      </c>
      <c r="BD40" s="5" t="s">
        <v>139</v>
      </c>
      <c r="BE40" s="5" t="s">
        <v>140</v>
      </c>
      <c r="BF40" s="5" t="s">
        <v>141</v>
      </c>
      <c r="BG40" s="5" t="s">
        <v>22</v>
      </c>
      <c r="BH40" s="5" t="s">
        <v>161</v>
      </c>
      <c r="BI40" s="5" t="s">
        <v>162</v>
      </c>
      <c r="BJ40" s="5" t="s">
        <v>163</v>
      </c>
      <c r="BK40" s="5" t="s">
        <v>164</v>
      </c>
      <c r="BL40" s="5" t="s">
        <v>165</v>
      </c>
      <c r="BM40" s="5" t="s">
        <v>166</v>
      </c>
      <c r="BN40" s="5" t="s">
        <v>167</v>
      </c>
      <c r="BO40" s="5" t="s">
        <v>168</v>
      </c>
      <c r="BP40" s="5" t="s">
        <v>169</v>
      </c>
      <c r="BQ40" s="5" t="s">
        <v>170</v>
      </c>
      <c r="BR40" s="5" t="s">
        <v>171</v>
      </c>
      <c r="BS40" s="5" t="s">
        <v>172</v>
      </c>
      <c r="BT40" s="5" t="s">
        <v>173</v>
      </c>
      <c r="BU40" s="5" t="s">
        <v>174</v>
      </c>
      <c r="BV40" s="5" t="s">
        <v>175</v>
      </c>
      <c r="BW40" s="5" t="s">
        <v>176</v>
      </c>
      <c r="BX40" s="5" t="s">
        <v>177</v>
      </c>
      <c r="BY40" s="5" t="s">
        <v>178</v>
      </c>
      <c r="BZ40" s="5" t="s">
        <v>179</v>
      </c>
      <c r="CA40" s="5" t="s">
        <v>191</v>
      </c>
      <c r="CB40" s="5" t="s">
        <v>192</v>
      </c>
      <c r="CC40" s="5" t="s">
        <v>193</v>
      </c>
      <c r="CD40" s="5" t="s">
        <v>194</v>
      </c>
      <c r="CE40" s="5" t="s">
        <v>195</v>
      </c>
      <c r="CF40" s="5" t="s">
        <v>196</v>
      </c>
      <c r="CG40" s="5" t="s">
        <v>197</v>
      </c>
      <c r="CH40" s="5" t="s">
        <v>198</v>
      </c>
      <c r="CI40" s="5" t="s">
        <v>199</v>
      </c>
      <c r="CJ40" s="5" t="s">
        <v>200</v>
      </c>
      <c r="CK40" s="5" t="s">
        <v>201</v>
      </c>
      <c r="CL40" s="5" t="s">
        <v>242</v>
      </c>
      <c r="CM40" s="5" t="s">
        <v>243</v>
      </c>
      <c r="CN40" s="5" t="s">
        <v>244</v>
      </c>
      <c r="CO40" s="5" t="s">
        <v>245</v>
      </c>
      <c r="CP40" s="5" t="s">
        <v>246</v>
      </c>
      <c r="CQ40" s="5" t="s">
        <v>247</v>
      </c>
      <c r="CR40" s="5" t="s">
        <v>248</v>
      </c>
      <c r="CS40" s="5" t="s">
        <v>249</v>
      </c>
      <c r="CT40" s="5" t="s">
        <v>250</v>
      </c>
      <c r="CU40" s="5" t="s">
        <v>251</v>
      </c>
      <c r="CV40" s="5" t="s">
        <v>252</v>
      </c>
      <c r="CW40" s="5" t="s">
        <v>253</v>
      </c>
      <c r="CX40" s="5" t="s">
        <v>254</v>
      </c>
      <c r="CY40" s="5" t="s">
        <v>255</v>
      </c>
      <c r="CZ40" s="5" t="s">
        <v>256</v>
      </c>
      <c r="DA40" s="5" t="s">
        <v>257</v>
      </c>
      <c r="DB40" s="5" t="s">
        <v>258</v>
      </c>
      <c r="DC40" s="5" t="s">
        <v>259</v>
      </c>
      <c r="DD40" s="5" t="s">
        <v>260</v>
      </c>
      <c r="DE40" s="5" t="s">
        <v>261</v>
      </c>
      <c r="DF40" s="5" t="s">
        <v>262</v>
      </c>
      <c r="DG40" s="5" t="s">
        <v>263</v>
      </c>
      <c r="DH40" s="5" t="s">
        <v>264</v>
      </c>
      <c r="DI40" s="5" t="s">
        <v>265</v>
      </c>
      <c r="DJ40" s="5" t="s">
        <v>266</v>
      </c>
      <c r="DK40" s="5" t="s">
        <v>267</v>
      </c>
      <c r="DL40" s="5" t="s">
        <v>268</v>
      </c>
      <c r="DM40" s="5" t="s">
        <v>269</v>
      </c>
      <c r="DN40" s="5" t="s">
        <v>270</v>
      </c>
      <c r="DO40" s="5" t="s">
        <v>271</v>
      </c>
      <c r="DP40" s="5" t="s">
        <v>272</v>
      </c>
      <c r="DQ40" s="5" t="s">
        <v>273</v>
      </c>
      <c r="DR40" s="5" t="s">
        <v>274</v>
      </c>
      <c r="DS40" s="5" t="s">
        <v>275</v>
      </c>
      <c r="DT40" s="5" t="s">
        <v>276</v>
      </c>
      <c r="DU40" s="5" t="s">
        <v>277</v>
      </c>
      <c r="DV40" s="5" t="s">
        <v>278</v>
      </c>
      <c r="DW40" s="5" t="s">
        <v>279</v>
      </c>
      <c r="DX40" s="5" t="s">
        <v>280</v>
      </c>
      <c r="DY40" s="5" t="s">
        <v>281</v>
      </c>
      <c r="DZ40" s="5" t="s">
        <v>309</v>
      </c>
      <c r="EA40" s="5" t="s">
        <v>310</v>
      </c>
      <c r="EB40" s="5" t="s">
        <v>311</v>
      </c>
      <c r="EC40" s="5" t="s">
        <v>312</v>
      </c>
      <c r="ED40" s="5" t="s">
        <v>313</v>
      </c>
      <c r="EE40" s="5" t="s">
        <v>314</v>
      </c>
      <c r="EF40" s="5" t="s">
        <v>315</v>
      </c>
      <c r="EG40" s="5" t="s">
        <v>316</v>
      </c>
      <c r="EH40" s="5" t="s">
        <v>317</v>
      </c>
      <c r="EI40" s="5" t="s">
        <v>318</v>
      </c>
      <c r="EJ40" s="5" t="s">
        <v>319</v>
      </c>
      <c r="EK40" s="5" t="s">
        <v>320</v>
      </c>
      <c r="EL40" s="5" t="s">
        <v>321</v>
      </c>
      <c r="EM40" s="5" t="s">
        <v>322</v>
      </c>
      <c r="EN40" s="5" t="s">
        <v>323</v>
      </c>
      <c r="EO40" s="5" t="s">
        <v>324</v>
      </c>
      <c r="EP40" s="5" t="s">
        <v>325</v>
      </c>
      <c r="EQ40" s="5" t="s">
        <v>326</v>
      </c>
      <c r="ER40" s="5" t="s">
        <v>327</v>
      </c>
      <c r="ES40" s="5" t="s">
        <v>328</v>
      </c>
      <c r="ET40" s="5" t="s">
        <v>329</v>
      </c>
      <c r="EU40" s="5" t="s">
        <v>330</v>
      </c>
      <c r="EV40" s="5" t="s">
        <v>331</v>
      </c>
      <c r="EW40" s="5" t="s">
        <v>332</v>
      </c>
      <c r="EX40" s="5" t="s">
        <v>333</v>
      </c>
      <c r="EY40" s="5" t="s">
        <v>334</v>
      </c>
      <c r="EZ40" s="5" t="s">
        <v>335</v>
      </c>
      <c r="FA40" s="5" t="s">
        <v>344</v>
      </c>
      <c r="FB40" s="5" t="s">
        <v>345</v>
      </c>
      <c r="FC40" s="5" t="s">
        <v>346</v>
      </c>
      <c r="FD40" s="5" t="s">
        <v>347</v>
      </c>
      <c r="FE40" s="5" t="s">
        <v>348</v>
      </c>
      <c r="FF40" s="5" t="s">
        <v>349</v>
      </c>
      <c r="FG40" s="5" t="s">
        <v>350</v>
      </c>
      <c r="FH40" s="5" t="s">
        <v>351</v>
      </c>
      <c r="FI40" s="5" t="s">
        <v>22</v>
      </c>
      <c r="FJ40" s="5" t="s">
        <v>416</v>
      </c>
      <c r="FK40" s="5" t="s">
        <v>417</v>
      </c>
      <c r="FL40" s="5" t="s">
        <v>418</v>
      </c>
      <c r="FM40" s="5" t="s">
        <v>419</v>
      </c>
      <c r="FN40" s="5" t="s">
        <v>420</v>
      </c>
      <c r="FO40" s="5" t="s">
        <v>421</v>
      </c>
      <c r="FP40" s="5" t="s">
        <v>422</v>
      </c>
      <c r="FQ40" s="5" t="s">
        <v>423</v>
      </c>
      <c r="FR40" s="5" t="s">
        <v>424</v>
      </c>
      <c r="FS40" s="5" t="s">
        <v>425</v>
      </c>
      <c r="FT40" s="5" t="s">
        <v>426</v>
      </c>
      <c r="FU40" s="5" t="s">
        <v>427</v>
      </c>
      <c r="FV40" s="5" t="s">
        <v>428</v>
      </c>
      <c r="FW40" s="5" t="s">
        <v>429</v>
      </c>
      <c r="FX40" s="5" t="s">
        <v>430</v>
      </c>
      <c r="FY40" s="5" t="s">
        <v>431</v>
      </c>
      <c r="FZ40" s="5" t="s">
        <v>432</v>
      </c>
      <c r="GA40" s="5" t="s">
        <v>433</v>
      </c>
      <c r="GB40" s="5" t="s">
        <v>434</v>
      </c>
      <c r="GC40" s="5" t="s">
        <v>435</v>
      </c>
      <c r="GD40" s="5" t="s">
        <v>436</v>
      </c>
      <c r="GE40" s="5" t="s">
        <v>437</v>
      </c>
      <c r="GF40" s="5" t="s">
        <v>438</v>
      </c>
      <c r="GG40" s="5" t="s">
        <v>439</v>
      </c>
      <c r="GH40" s="5" t="s">
        <v>440</v>
      </c>
      <c r="GI40" s="5" t="s">
        <v>441</v>
      </c>
      <c r="GJ40" s="5" t="s">
        <v>442</v>
      </c>
      <c r="GK40" s="5" t="s">
        <v>443</v>
      </c>
      <c r="GL40" s="5" t="s">
        <v>444</v>
      </c>
      <c r="GM40" s="5" t="s">
        <v>445</v>
      </c>
      <c r="GN40" s="5" t="s">
        <v>446</v>
      </c>
      <c r="GO40" s="5" t="s">
        <v>447</v>
      </c>
      <c r="GP40" s="5" t="s">
        <v>448</v>
      </c>
      <c r="GQ40" s="5" t="s">
        <v>449</v>
      </c>
      <c r="GR40" s="5" t="s">
        <v>450</v>
      </c>
      <c r="GS40" s="5" t="s">
        <v>451</v>
      </c>
      <c r="GT40" s="5" t="s">
        <v>452</v>
      </c>
      <c r="GU40" s="5" t="s">
        <v>453</v>
      </c>
      <c r="GV40" s="5" t="s">
        <v>454</v>
      </c>
      <c r="GW40" s="5" t="s">
        <v>455</v>
      </c>
      <c r="GX40" s="5" t="s">
        <v>456</v>
      </c>
      <c r="GY40" s="5" t="s">
        <v>457</v>
      </c>
      <c r="GZ40" s="5" t="s">
        <v>458</v>
      </c>
      <c r="HA40" s="5" t="s">
        <v>459</v>
      </c>
      <c r="HB40" s="5" t="s">
        <v>460</v>
      </c>
      <c r="HC40" s="5" t="s">
        <v>461</v>
      </c>
      <c r="HD40" s="5" t="s">
        <v>462</v>
      </c>
      <c r="HE40" s="5" t="s">
        <v>463</v>
      </c>
      <c r="HF40" s="5" t="s">
        <v>464</v>
      </c>
      <c r="HG40" s="5" t="s">
        <v>465</v>
      </c>
      <c r="HH40" s="5" t="s">
        <v>466</v>
      </c>
      <c r="HI40" s="5" t="s">
        <v>467</v>
      </c>
      <c r="HJ40" s="5" t="s">
        <v>468</v>
      </c>
      <c r="HK40" s="5" t="s">
        <v>469</v>
      </c>
      <c r="HL40" s="5" t="s">
        <v>470</v>
      </c>
      <c r="HM40" s="5" t="s">
        <v>471</v>
      </c>
      <c r="HN40" s="5" t="s">
        <v>472</v>
      </c>
      <c r="HO40" s="5" t="s">
        <v>473</v>
      </c>
      <c r="HP40" s="5" t="s">
        <v>474</v>
      </c>
      <c r="HQ40" s="5" t="s">
        <v>475</v>
      </c>
      <c r="HR40" s="5" t="s">
        <v>476</v>
      </c>
      <c r="HS40" s="5" t="s">
        <v>477</v>
      </c>
      <c r="HT40" s="5" t="s">
        <v>478</v>
      </c>
      <c r="HU40" s="5" t="s">
        <v>479</v>
      </c>
      <c r="HV40" s="5" t="s">
        <v>22</v>
      </c>
      <c r="HW40" s="17" t="s">
        <v>22</v>
      </c>
    </row>
    <row r="41" spans="1:231" ht="39">
      <c r="A41" s="4" t="s">
        <v>23</v>
      </c>
      <c r="B41" s="5" t="s">
        <v>24</v>
      </c>
      <c r="C41" s="6">
        <f>1601030+792</f>
        <v>1601822</v>
      </c>
      <c r="D41" s="6">
        <v>1273619</v>
      </c>
      <c r="E41" s="6">
        <v>1459374</v>
      </c>
      <c r="F41" s="6">
        <v>1264205</v>
      </c>
      <c r="G41" s="6">
        <f>2588918+31</f>
        <v>2588949</v>
      </c>
      <c r="H41" s="6">
        <v>155699</v>
      </c>
      <c r="I41" s="6">
        <v>28</v>
      </c>
      <c r="J41" s="6">
        <v>3339</v>
      </c>
      <c r="K41" s="6">
        <v>3405</v>
      </c>
      <c r="L41" s="6">
        <v>7271</v>
      </c>
      <c r="M41" s="6">
        <v>1393</v>
      </c>
      <c r="N41" s="8" t="s">
        <v>484</v>
      </c>
      <c r="O41" s="6">
        <v>1755</v>
      </c>
      <c r="P41" s="6">
        <v>2628</v>
      </c>
      <c r="Q41" s="6">
        <v>644</v>
      </c>
      <c r="R41" s="6">
        <v>1019</v>
      </c>
      <c r="S41" s="6">
        <v>1866</v>
      </c>
      <c r="T41" s="6">
        <v>627</v>
      </c>
      <c r="U41" s="6">
        <v>1572</v>
      </c>
      <c r="V41" s="8" t="s">
        <v>484</v>
      </c>
      <c r="W41" s="6">
        <v>521</v>
      </c>
      <c r="X41" s="6">
        <v>5313</v>
      </c>
      <c r="Y41" s="8" t="s">
        <v>484</v>
      </c>
      <c r="Z41" s="6">
        <v>793</v>
      </c>
      <c r="AA41" s="8" t="s">
        <v>484</v>
      </c>
      <c r="AB41" s="6">
        <v>2220</v>
      </c>
      <c r="AC41" s="6">
        <v>629</v>
      </c>
      <c r="AD41" s="6">
        <v>1542</v>
      </c>
      <c r="AE41" s="6">
        <v>0</v>
      </c>
      <c r="AF41" s="8" t="s">
        <v>484</v>
      </c>
      <c r="AG41" s="6">
        <v>0</v>
      </c>
      <c r="AH41" s="6">
        <v>1271</v>
      </c>
      <c r="AI41" s="6">
        <v>913</v>
      </c>
      <c r="AJ41" s="6">
        <v>503</v>
      </c>
      <c r="AK41" s="6">
        <v>12304</v>
      </c>
      <c r="AL41" s="6">
        <v>57770</v>
      </c>
      <c r="AM41" s="6">
        <v>3285</v>
      </c>
      <c r="AN41" s="8" t="s">
        <v>484</v>
      </c>
      <c r="AO41" s="6">
        <v>268993</v>
      </c>
      <c r="AP41" s="6">
        <v>203015</v>
      </c>
      <c r="AQ41" s="6">
        <v>13444</v>
      </c>
      <c r="AR41" s="6">
        <v>17019</v>
      </c>
      <c r="AS41" s="6">
        <v>1558</v>
      </c>
      <c r="AT41" s="6">
        <v>5450</v>
      </c>
      <c r="AU41" s="6">
        <v>25226</v>
      </c>
      <c r="AV41" s="6">
        <v>9455</v>
      </c>
      <c r="AW41" s="6">
        <v>210158</v>
      </c>
      <c r="AX41" s="6">
        <v>0</v>
      </c>
      <c r="AY41" s="6">
        <v>814</v>
      </c>
      <c r="AZ41" s="6">
        <v>872</v>
      </c>
      <c r="BA41" s="6">
        <v>1675</v>
      </c>
      <c r="BB41" s="6">
        <v>1729</v>
      </c>
      <c r="BC41" s="6">
        <v>2802</v>
      </c>
      <c r="BD41" s="6">
        <v>2280</v>
      </c>
      <c r="BE41" s="6">
        <v>1082</v>
      </c>
      <c r="BF41" s="6">
        <v>11331</v>
      </c>
      <c r="BG41" s="6">
        <v>507910</v>
      </c>
      <c r="BH41" s="6">
        <v>32187</v>
      </c>
      <c r="BI41" s="6">
        <v>420</v>
      </c>
      <c r="BJ41" s="6">
        <v>1691</v>
      </c>
      <c r="BK41" s="6">
        <v>1677</v>
      </c>
      <c r="BL41" s="6">
        <v>3875</v>
      </c>
      <c r="BM41" s="8" t="s">
        <v>484</v>
      </c>
      <c r="BN41" s="6">
        <v>3360</v>
      </c>
      <c r="BO41" s="6">
        <v>0</v>
      </c>
      <c r="BP41" s="6">
        <f>658+102</f>
        <v>760</v>
      </c>
      <c r="BQ41" s="6">
        <v>3240</v>
      </c>
      <c r="BR41" s="8" t="s">
        <v>484</v>
      </c>
      <c r="BS41" s="6">
        <v>3133</v>
      </c>
      <c r="BT41" s="8" t="s">
        <v>484</v>
      </c>
      <c r="BU41" s="6">
        <v>7549</v>
      </c>
      <c r="BV41" s="6">
        <v>0</v>
      </c>
      <c r="BW41" s="6">
        <v>386</v>
      </c>
      <c r="BX41" s="6">
        <v>2638</v>
      </c>
      <c r="BY41" s="6">
        <v>0</v>
      </c>
      <c r="BZ41" s="6">
        <v>460</v>
      </c>
      <c r="CA41" s="8" t="s">
        <v>484</v>
      </c>
      <c r="CB41" s="6">
        <v>53154</v>
      </c>
      <c r="CC41" s="6">
        <v>4138</v>
      </c>
      <c r="CD41" s="6">
        <v>6425</v>
      </c>
      <c r="CE41" s="6">
        <v>1099</v>
      </c>
      <c r="CF41" s="8" t="s">
        <v>484</v>
      </c>
      <c r="CG41" s="6">
        <v>0</v>
      </c>
      <c r="CH41" s="6">
        <v>2525</v>
      </c>
      <c r="CI41" s="6">
        <v>2229</v>
      </c>
      <c r="CJ41" s="6">
        <v>527</v>
      </c>
      <c r="CK41" s="8" t="s">
        <v>484</v>
      </c>
      <c r="CL41" s="6">
        <f>131522+159</f>
        <v>131681</v>
      </c>
      <c r="CM41" s="6">
        <v>3796</v>
      </c>
      <c r="CN41" s="6">
        <v>68695</v>
      </c>
      <c r="CO41" s="6">
        <v>126582</v>
      </c>
      <c r="CP41" s="6">
        <v>9761</v>
      </c>
      <c r="CQ41" s="6">
        <v>3228</v>
      </c>
      <c r="CR41" s="6">
        <v>2360</v>
      </c>
      <c r="CS41" s="6">
        <v>1183</v>
      </c>
      <c r="CT41" s="6">
        <v>1605</v>
      </c>
      <c r="CU41" s="6">
        <v>923</v>
      </c>
      <c r="CV41" s="6">
        <v>803</v>
      </c>
      <c r="CW41" s="6">
        <v>1857</v>
      </c>
      <c r="CX41" s="6">
        <v>936</v>
      </c>
      <c r="CY41" s="6">
        <v>4216</v>
      </c>
      <c r="CZ41" s="6">
        <v>230</v>
      </c>
      <c r="DA41" s="6">
        <v>4662</v>
      </c>
      <c r="DB41" s="6">
        <v>3927</v>
      </c>
      <c r="DC41" s="6">
        <v>2576</v>
      </c>
      <c r="DD41" s="6">
        <v>5091</v>
      </c>
      <c r="DE41" s="6">
        <v>1065</v>
      </c>
      <c r="DF41" s="6">
        <v>2943</v>
      </c>
      <c r="DG41" s="8" t="s">
        <v>484</v>
      </c>
      <c r="DH41" s="6">
        <v>1870</v>
      </c>
      <c r="DI41" s="8" t="s">
        <v>484</v>
      </c>
      <c r="DJ41" s="6">
        <v>1469</v>
      </c>
      <c r="DK41" s="6">
        <v>746</v>
      </c>
      <c r="DL41" s="6">
        <v>1732</v>
      </c>
      <c r="DM41" s="8" t="s">
        <v>484</v>
      </c>
      <c r="DN41" s="6">
        <v>0</v>
      </c>
      <c r="DO41" s="6">
        <v>2319</v>
      </c>
      <c r="DP41" s="6">
        <v>1248</v>
      </c>
      <c r="DQ41" s="6">
        <v>101</v>
      </c>
      <c r="DR41" s="6">
        <v>195</v>
      </c>
      <c r="DS41" s="8" t="s">
        <v>484</v>
      </c>
      <c r="DT41" s="8" t="s">
        <v>484</v>
      </c>
      <c r="DU41" s="6">
        <v>1397</v>
      </c>
      <c r="DV41" s="6">
        <v>942</v>
      </c>
      <c r="DW41" s="8" t="s">
        <v>484</v>
      </c>
      <c r="DX41" s="8" t="s">
        <v>484</v>
      </c>
      <c r="DY41" s="8" t="s">
        <v>484</v>
      </c>
      <c r="DZ41" s="6">
        <v>12933</v>
      </c>
      <c r="EA41" s="6">
        <v>318</v>
      </c>
      <c r="EB41" s="6">
        <v>8890</v>
      </c>
      <c r="EC41" s="6">
        <v>9082</v>
      </c>
      <c r="ED41" s="6">
        <v>0</v>
      </c>
      <c r="EE41" s="6">
        <v>6561</v>
      </c>
      <c r="EF41" s="6">
        <v>24433</v>
      </c>
      <c r="EG41" s="6">
        <v>6050</v>
      </c>
      <c r="EH41" s="6">
        <v>8618</v>
      </c>
      <c r="EI41" s="6">
        <v>0</v>
      </c>
      <c r="EJ41" s="6">
        <v>1983</v>
      </c>
      <c r="EK41" s="6">
        <v>2135</v>
      </c>
      <c r="EL41" s="6">
        <v>854</v>
      </c>
      <c r="EM41" s="6">
        <v>627</v>
      </c>
      <c r="EN41" s="6">
        <v>8531</v>
      </c>
      <c r="EO41" s="6">
        <v>3302</v>
      </c>
      <c r="EP41" s="6">
        <v>11130</v>
      </c>
      <c r="EQ41" s="6">
        <v>1474</v>
      </c>
      <c r="ER41" s="6">
        <v>2485</v>
      </c>
      <c r="ES41" s="6">
        <v>3850</v>
      </c>
      <c r="ET41" s="6">
        <v>5279</v>
      </c>
      <c r="EU41" s="6">
        <v>5340</v>
      </c>
      <c r="EV41" s="6">
        <v>384</v>
      </c>
      <c r="EW41" s="8" t="s">
        <v>484</v>
      </c>
      <c r="EX41" s="6">
        <v>3384</v>
      </c>
      <c r="EY41" s="6">
        <v>1385</v>
      </c>
      <c r="EZ41" s="6">
        <v>1081</v>
      </c>
      <c r="FA41" s="6">
        <v>120126</v>
      </c>
      <c r="FB41" s="6">
        <v>13857</v>
      </c>
      <c r="FC41" s="6">
        <v>783</v>
      </c>
      <c r="FD41" s="6">
        <v>1064</v>
      </c>
      <c r="FE41" s="8" t="s">
        <v>484</v>
      </c>
      <c r="FF41" s="6">
        <v>1325</v>
      </c>
      <c r="FG41" s="6">
        <v>298</v>
      </c>
      <c r="FH41" s="6">
        <v>874</v>
      </c>
      <c r="FI41" s="6">
        <v>795183</v>
      </c>
      <c r="FJ41" s="6">
        <v>200026</v>
      </c>
      <c r="FK41" s="6">
        <v>0</v>
      </c>
      <c r="FL41" s="6">
        <v>2425</v>
      </c>
      <c r="FM41" s="6">
        <v>390</v>
      </c>
      <c r="FN41" s="8" t="s">
        <v>484</v>
      </c>
      <c r="FO41" s="6">
        <v>9738</v>
      </c>
      <c r="FP41" s="6">
        <v>500</v>
      </c>
      <c r="FQ41" s="6">
        <v>3543</v>
      </c>
      <c r="FR41" s="6">
        <v>4304</v>
      </c>
      <c r="FS41" s="6">
        <v>405</v>
      </c>
      <c r="FT41" s="6">
        <v>14799</v>
      </c>
      <c r="FU41" s="6">
        <v>1815</v>
      </c>
      <c r="FV41" s="6">
        <v>417</v>
      </c>
      <c r="FW41" s="6">
        <v>3626</v>
      </c>
      <c r="FX41" s="6">
        <v>2001</v>
      </c>
      <c r="FY41" s="6">
        <v>996</v>
      </c>
      <c r="FZ41" s="6">
        <v>32564</v>
      </c>
      <c r="GA41" s="6">
        <v>1985</v>
      </c>
      <c r="GB41" s="6">
        <v>2038</v>
      </c>
      <c r="GC41" s="6">
        <v>12</v>
      </c>
      <c r="GD41" s="6">
        <v>785</v>
      </c>
      <c r="GE41" s="6">
        <v>5329</v>
      </c>
      <c r="GF41" s="6">
        <v>506</v>
      </c>
      <c r="GG41" s="6">
        <v>4715</v>
      </c>
      <c r="GH41" s="6">
        <v>3663</v>
      </c>
      <c r="GI41" s="8" t="s">
        <v>484</v>
      </c>
      <c r="GJ41" s="8" t="s">
        <v>484</v>
      </c>
      <c r="GK41" s="6">
        <v>3031</v>
      </c>
      <c r="GL41" s="6">
        <v>9062</v>
      </c>
      <c r="GM41" s="6">
        <v>2691</v>
      </c>
      <c r="GN41" s="6">
        <v>1915</v>
      </c>
      <c r="GO41" s="6">
        <v>3497</v>
      </c>
      <c r="GP41" s="6">
        <v>1492</v>
      </c>
      <c r="GQ41" s="6">
        <v>571</v>
      </c>
      <c r="GR41" s="6">
        <v>14396</v>
      </c>
      <c r="GS41" s="6">
        <v>88169</v>
      </c>
      <c r="GT41" s="6">
        <v>962</v>
      </c>
      <c r="GU41" s="6">
        <v>689</v>
      </c>
      <c r="GV41" s="6">
        <v>53779</v>
      </c>
      <c r="GW41" s="6">
        <v>100396</v>
      </c>
      <c r="GX41" s="6">
        <v>327</v>
      </c>
      <c r="GY41" s="6">
        <v>1160</v>
      </c>
      <c r="GZ41" s="6">
        <v>8140</v>
      </c>
      <c r="HA41" s="6">
        <v>3491</v>
      </c>
      <c r="HB41" s="6">
        <v>3845</v>
      </c>
      <c r="HC41" s="6">
        <v>844</v>
      </c>
      <c r="HD41" s="8" t="s">
        <v>484</v>
      </c>
      <c r="HE41" s="6">
        <v>6272</v>
      </c>
      <c r="HF41" s="6">
        <v>133</v>
      </c>
      <c r="HG41" s="8" t="s">
        <v>484</v>
      </c>
      <c r="HH41" s="6">
        <v>8271</v>
      </c>
      <c r="HI41" s="6">
        <v>3000</v>
      </c>
      <c r="HJ41" s="6">
        <v>4299</v>
      </c>
      <c r="HK41" s="6">
        <v>14223</v>
      </c>
      <c r="HL41" s="6">
        <v>5234</v>
      </c>
      <c r="HM41" s="6">
        <v>1659</v>
      </c>
      <c r="HN41" s="6">
        <v>0</v>
      </c>
      <c r="HO41" s="6">
        <v>2521</v>
      </c>
      <c r="HP41" s="6">
        <v>3766</v>
      </c>
      <c r="HQ41" s="6">
        <v>2195</v>
      </c>
      <c r="HR41" s="6">
        <v>40566</v>
      </c>
      <c r="HS41" s="6">
        <v>270</v>
      </c>
      <c r="HT41" s="6">
        <v>316</v>
      </c>
      <c r="HU41" s="6">
        <v>539</v>
      </c>
      <c r="HV41" s="6">
        <v>688939</v>
      </c>
      <c r="HW41" s="18">
        <f>HV41+FI41+BG41+AO41+G41+F41+E41+D41+C41</f>
        <v>10448994</v>
      </c>
    </row>
    <row r="42" spans="1:231" ht="39">
      <c r="A42" s="4" t="s">
        <v>25</v>
      </c>
      <c r="B42" s="5" t="s">
        <v>26</v>
      </c>
      <c r="C42" s="6">
        <f>240154+119</f>
        <v>240273</v>
      </c>
      <c r="D42" s="6">
        <v>191043</v>
      </c>
      <c r="E42" s="6">
        <v>218905</v>
      </c>
      <c r="F42" s="6">
        <v>189631</v>
      </c>
      <c r="G42" s="6">
        <f>388339+5</f>
        <v>388344</v>
      </c>
      <c r="H42" s="6">
        <v>23355</v>
      </c>
      <c r="I42" s="6">
        <v>4</v>
      </c>
      <c r="J42" s="6">
        <v>501</v>
      </c>
      <c r="K42" s="6">
        <v>511</v>
      </c>
      <c r="L42" s="6">
        <v>1091</v>
      </c>
      <c r="M42" s="6">
        <v>209</v>
      </c>
      <c r="N42" s="8" t="s">
        <v>484</v>
      </c>
      <c r="O42" s="6">
        <v>263</v>
      </c>
      <c r="P42" s="6">
        <v>394</v>
      </c>
      <c r="Q42" s="6">
        <v>97</v>
      </c>
      <c r="R42" s="6">
        <v>153</v>
      </c>
      <c r="S42" s="6">
        <v>280</v>
      </c>
      <c r="T42" s="6">
        <v>94</v>
      </c>
      <c r="U42" s="6">
        <v>236</v>
      </c>
      <c r="V42" s="8" t="s">
        <v>484</v>
      </c>
      <c r="W42" s="6">
        <v>78</v>
      </c>
      <c r="X42" s="6">
        <v>797</v>
      </c>
      <c r="Y42" s="8" t="s">
        <v>484</v>
      </c>
      <c r="Z42" s="6">
        <v>119</v>
      </c>
      <c r="AA42" s="8" t="s">
        <v>484</v>
      </c>
      <c r="AB42" s="6">
        <v>333</v>
      </c>
      <c r="AC42" s="6">
        <v>94</v>
      </c>
      <c r="AD42" s="6">
        <v>231</v>
      </c>
      <c r="AE42" s="6">
        <v>0</v>
      </c>
      <c r="AF42" s="8" t="s">
        <v>484</v>
      </c>
      <c r="AG42" s="6">
        <v>0</v>
      </c>
      <c r="AH42" s="6">
        <v>191</v>
      </c>
      <c r="AI42" s="6">
        <v>137</v>
      </c>
      <c r="AJ42" s="6">
        <v>75</v>
      </c>
      <c r="AK42" s="6">
        <v>1846</v>
      </c>
      <c r="AL42" s="6">
        <v>8666</v>
      </c>
      <c r="AM42" s="6">
        <v>493</v>
      </c>
      <c r="AN42" s="8" t="s">
        <v>484</v>
      </c>
      <c r="AO42" s="6">
        <v>40351</v>
      </c>
      <c r="AP42" s="6">
        <v>30452</v>
      </c>
      <c r="AQ42" s="6">
        <v>2017</v>
      </c>
      <c r="AR42" s="6">
        <v>2553</v>
      </c>
      <c r="AS42" s="6">
        <v>234</v>
      </c>
      <c r="AT42" s="6">
        <v>818</v>
      </c>
      <c r="AU42" s="6">
        <v>3784</v>
      </c>
      <c r="AV42" s="6">
        <v>1418</v>
      </c>
      <c r="AW42" s="6">
        <v>31524</v>
      </c>
      <c r="AX42" s="6">
        <v>0</v>
      </c>
      <c r="AY42" s="6">
        <v>122</v>
      </c>
      <c r="AZ42" s="6">
        <v>131</v>
      </c>
      <c r="BA42" s="6">
        <v>251</v>
      </c>
      <c r="BB42" s="6">
        <v>259</v>
      </c>
      <c r="BC42" s="6">
        <v>420</v>
      </c>
      <c r="BD42" s="6">
        <v>342</v>
      </c>
      <c r="BE42" s="6">
        <v>162</v>
      </c>
      <c r="BF42" s="6">
        <v>1700</v>
      </c>
      <c r="BG42" s="6">
        <f>SUM(AP42:BF42)</f>
        <v>76187</v>
      </c>
      <c r="BH42" s="6">
        <v>4828</v>
      </c>
      <c r="BI42" s="6">
        <v>63</v>
      </c>
      <c r="BJ42" s="6">
        <v>254</v>
      </c>
      <c r="BK42" s="6">
        <v>252</v>
      </c>
      <c r="BL42" s="6">
        <v>581</v>
      </c>
      <c r="BM42" s="8" t="s">
        <v>484</v>
      </c>
      <c r="BN42" s="6">
        <v>504</v>
      </c>
      <c r="BO42" s="6">
        <v>0</v>
      </c>
      <c r="BP42" s="6">
        <f>99+15</f>
        <v>114</v>
      </c>
      <c r="BQ42" s="6">
        <v>486</v>
      </c>
      <c r="BR42" s="8" t="s">
        <v>484</v>
      </c>
      <c r="BS42" s="6">
        <v>470</v>
      </c>
      <c r="BT42" s="8" t="s">
        <v>484</v>
      </c>
      <c r="BU42" s="6">
        <v>1132</v>
      </c>
      <c r="BV42" s="6">
        <v>0</v>
      </c>
      <c r="BW42" s="6">
        <v>58</v>
      </c>
      <c r="BX42" s="6">
        <v>396</v>
      </c>
      <c r="BY42" s="6">
        <v>0</v>
      </c>
      <c r="BZ42" s="6">
        <v>69</v>
      </c>
      <c r="CA42" s="8" t="s">
        <v>484</v>
      </c>
      <c r="CB42" s="6">
        <v>7973</v>
      </c>
      <c r="CC42" s="6">
        <v>621</v>
      </c>
      <c r="CD42" s="6">
        <v>964</v>
      </c>
      <c r="CE42" s="6">
        <v>165</v>
      </c>
      <c r="CF42" s="8" t="s">
        <v>484</v>
      </c>
      <c r="CG42" s="6">
        <v>0</v>
      </c>
      <c r="CH42" s="6">
        <v>379</v>
      </c>
      <c r="CI42" s="6">
        <v>334</v>
      </c>
      <c r="CJ42" s="6">
        <v>74</v>
      </c>
      <c r="CK42" s="8" t="s">
        <v>484</v>
      </c>
      <c r="CL42" s="6">
        <f>19728+24</f>
        <v>19752</v>
      </c>
      <c r="CM42" s="6">
        <v>569</v>
      </c>
      <c r="CN42" s="6">
        <v>10304</v>
      </c>
      <c r="CO42" s="6">
        <v>18987</v>
      </c>
      <c r="CP42" s="6">
        <v>1464</v>
      </c>
      <c r="CQ42" s="6">
        <v>484</v>
      </c>
      <c r="CR42" s="6">
        <v>354</v>
      </c>
      <c r="CS42" s="6">
        <v>178</v>
      </c>
      <c r="CT42" s="6">
        <v>241</v>
      </c>
      <c r="CU42" s="6">
        <v>138</v>
      </c>
      <c r="CV42" s="6">
        <v>120</v>
      </c>
      <c r="CW42" s="6">
        <v>278</v>
      </c>
      <c r="CX42" s="6">
        <v>140</v>
      </c>
      <c r="CY42" s="6">
        <v>632</v>
      </c>
      <c r="CZ42" s="6">
        <v>35</v>
      </c>
      <c r="DA42" s="6">
        <v>699</v>
      </c>
      <c r="DB42" s="6">
        <v>589</v>
      </c>
      <c r="DC42" s="6">
        <v>386</v>
      </c>
      <c r="DD42" s="6">
        <v>764</v>
      </c>
      <c r="DE42" s="6">
        <v>160</v>
      </c>
      <c r="DF42" s="6">
        <v>441</v>
      </c>
      <c r="DG42" s="8" t="s">
        <v>484</v>
      </c>
      <c r="DH42" s="6">
        <v>281</v>
      </c>
      <c r="DI42" s="8" t="s">
        <v>484</v>
      </c>
      <c r="DJ42" s="6">
        <v>220</v>
      </c>
      <c r="DK42" s="6">
        <v>112</v>
      </c>
      <c r="DL42" s="6">
        <v>260</v>
      </c>
      <c r="DM42" s="8" t="s">
        <v>484</v>
      </c>
      <c r="DN42" s="6">
        <v>0</v>
      </c>
      <c r="DO42" s="6">
        <v>348</v>
      </c>
      <c r="DP42" s="6">
        <v>187</v>
      </c>
      <c r="DQ42" s="6">
        <v>15</v>
      </c>
      <c r="DR42" s="6">
        <v>29</v>
      </c>
      <c r="DS42" s="8" t="s">
        <v>484</v>
      </c>
      <c r="DT42" s="8" t="s">
        <v>484</v>
      </c>
      <c r="DU42" s="6">
        <v>210</v>
      </c>
      <c r="DV42" s="6">
        <v>141</v>
      </c>
      <c r="DW42" s="8" t="s">
        <v>484</v>
      </c>
      <c r="DX42" s="8" t="s">
        <v>484</v>
      </c>
      <c r="DY42" s="8" t="s">
        <v>484</v>
      </c>
      <c r="DZ42" s="6">
        <v>1940</v>
      </c>
      <c r="EA42" s="6">
        <v>48</v>
      </c>
      <c r="EB42" s="6">
        <v>1334</v>
      </c>
      <c r="EC42" s="6">
        <v>1362</v>
      </c>
      <c r="ED42" s="6">
        <v>0</v>
      </c>
      <c r="EE42" s="6">
        <v>984</v>
      </c>
      <c r="EF42" s="6">
        <v>3665</v>
      </c>
      <c r="EG42" s="6">
        <v>908</v>
      </c>
      <c r="EH42" s="6">
        <v>1293</v>
      </c>
      <c r="EI42" s="6">
        <v>0</v>
      </c>
      <c r="EJ42" s="6">
        <v>297</v>
      </c>
      <c r="EK42" s="6">
        <v>320</v>
      </c>
      <c r="EL42" s="6">
        <v>128</v>
      </c>
      <c r="EM42" s="6">
        <v>94</v>
      </c>
      <c r="EN42" s="6">
        <v>1278</v>
      </c>
      <c r="EO42" s="6">
        <v>495</v>
      </c>
      <c r="EP42" s="6">
        <v>1670</v>
      </c>
      <c r="EQ42" s="6">
        <v>221</v>
      </c>
      <c r="ER42" s="6">
        <v>373</v>
      </c>
      <c r="ES42" s="6">
        <v>578</v>
      </c>
      <c r="ET42" s="6">
        <v>792</v>
      </c>
      <c r="EU42" s="6">
        <v>801</v>
      </c>
      <c r="EV42" s="6">
        <v>58</v>
      </c>
      <c r="EW42" s="8" t="s">
        <v>484</v>
      </c>
      <c r="EX42" s="6">
        <v>508</v>
      </c>
      <c r="EY42" s="6">
        <v>208</v>
      </c>
      <c r="EZ42" s="6">
        <v>162</v>
      </c>
      <c r="FA42" s="6">
        <v>18019</v>
      </c>
      <c r="FB42" s="6">
        <v>2079</v>
      </c>
      <c r="FC42" s="6">
        <v>117</v>
      </c>
      <c r="FD42" s="6">
        <v>160</v>
      </c>
      <c r="FE42" s="8" t="s">
        <v>484</v>
      </c>
      <c r="FF42" s="6">
        <v>199</v>
      </c>
      <c r="FG42" s="6">
        <v>45</v>
      </c>
      <c r="FH42" s="6">
        <v>131</v>
      </c>
      <c r="FI42" s="6">
        <v>119275</v>
      </c>
      <c r="FJ42" s="6">
        <v>30004</v>
      </c>
      <c r="FK42" s="6">
        <v>0</v>
      </c>
      <c r="FL42" s="6">
        <v>364</v>
      </c>
      <c r="FM42" s="6">
        <v>59</v>
      </c>
      <c r="FN42" s="8" t="s">
        <v>484</v>
      </c>
      <c r="FO42" s="6">
        <v>1460</v>
      </c>
      <c r="FP42" s="6">
        <v>75</v>
      </c>
      <c r="FQ42" s="6">
        <v>531</v>
      </c>
      <c r="FR42" s="6">
        <v>646</v>
      </c>
      <c r="FS42" s="6">
        <v>61</v>
      </c>
      <c r="FT42" s="6">
        <v>2220</v>
      </c>
      <c r="FU42" s="6">
        <v>272</v>
      </c>
      <c r="FV42" s="6">
        <v>63</v>
      </c>
      <c r="FW42" s="6">
        <v>544</v>
      </c>
      <c r="FX42" s="6">
        <v>300</v>
      </c>
      <c r="FY42" s="6">
        <v>149</v>
      </c>
      <c r="FZ42" s="6">
        <v>4885</v>
      </c>
      <c r="GA42" s="6">
        <v>298</v>
      </c>
      <c r="GB42" s="6">
        <v>306</v>
      </c>
      <c r="GC42" s="6">
        <v>2</v>
      </c>
      <c r="GD42" s="6">
        <v>118</v>
      </c>
      <c r="GE42" s="6">
        <v>799</v>
      </c>
      <c r="GF42" s="6">
        <v>76</v>
      </c>
      <c r="GG42" s="6">
        <v>707</v>
      </c>
      <c r="GH42" s="6">
        <v>549</v>
      </c>
      <c r="GI42" s="8" t="s">
        <v>484</v>
      </c>
      <c r="GJ42" s="8" t="s">
        <v>484</v>
      </c>
      <c r="GK42" s="6">
        <v>455</v>
      </c>
      <c r="GL42" s="6">
        <v>1359</v>
      </c>
      <c r="GM42" s="6">
        <v>404</v>
      </c>
      <c r="GN42" s="6">
        <v>287</v>
      </c>
      <c r="GO42" s="6">
        <v>525</v>
      </c>
      <c r="GP42" s="6">
        <v>224</v>
      </c>
      <c r="GQ42" s="6">
        <v>86</v>
      </c>
      <c r="GR42" s="6">
        <v>2159</v>
      </c>
      <c r="GS42" s="6">
        <v>13225</v>
      </c>
      <c r="GT42" s="6">
        <v>144</v>
      </c>
      <c r="GU42" s="6">
        <v>103</v>
      </c>
      <c r="GV42" s="6">
        <v>8067</v>
      </c>
      <c r="GW42" s="6">
        <v>15059</v>
      </c>
      <c r="GX42" s="6">
        <v>49</v>
      </c>
      <c r="GY42" s="6">
        <v>174</v>
      </c>
      <c r="GZ42" s="6">
        <v>1221</v>
      </c>
      <c r="HA42" s="6">
        <v>515</v>
      </c>
      <c r="HB42" s="6">
        <v>577</v>
      </c>
      <c r="HC42" s="6">
        <v>127</v>
      </c>
      <c r="HD42" s="8" t="s">
        <v>484</v>
      </c>
      <c r="HE42" s="6">
        <v>941</v>
      </c>
      <c r="HF42" s="6">
        <v>20</v>
      </c>
      <c r="HG42" s="8" t="s">
        <v>484</v>
      </c>
      <c r="HH42" s="6">
        <v>1241</v>
      </c>
      <c r="HI42" s="6">
        <v>448</v>
      </c>
      <c r="HJ42" s="6">
        <v>645</v>
      </c>
      <c r="HK42" s="6">
        <v>2134</v>
      </c>
      <c r="HL42" s="6">
        <v>785</v>
      </c>
      <c r="HM42" s="6">
        <v>249</v>
      </c>
      <c r="HN42" s="6">
        <v>0</v>
      </c>
      <c r="HO42" s="6">
        <v>378</v>
      </c>
      <c r="HP42" s="6">
        <v>565</v>
      </c>
      <c r="HQ42" s="6">
        <v>329</v>
      </c>
      <c r="HR42" s="6">
        <v>6085</v>
      </c>
      <c r="HS42" s="6">
        <v>40</v>
      </c>
      <c r="HT42" s="6">
        <v>47</v>
      </c>
      <c r="HU42" s="6">
        <v>81</v>
      </c>
      <c r="HV42" s="6">
        <v>103331</v>
      </c>
      <c r="HW42" s="18">
        <f>HV42+FI42+BG42+AO42+G42+F42+E42+D42+C42</f>
        <v>1567340</v>
      </c>
    </row>
    <row r="43" spans="1:231" ht="39">
      <c r="A43" s="4" t="s">
        <v>27</v>
      </c>
      <c r="B43" s="5" t="s">
        <v>28</v>
      </c>
      <c r="C43" s="6">
        <f>150997+44</f>
        <v>151041</v>
      </c>
      <c r="D43" s="6">
        <v>127636</v>
      </c>
      <c r="E43" s="6">
        <v>137672</v>
      </c>
      <c r="F43" s="6">
        <v>124037</v>
      </c>
      <c r="G43" s="6">
        <f>237365+5</f>
        <v>237370</v>
      </c>
      <c r="H43" s="6">
        <v>12121</v>
      </c>
      <c r="I43" s="6">
        <v>4</v>
      </c>
      <c r="J43" s="6">
        <v>211</v>
      </c>
      <c r="K43" s="6">
        <v>279</v>
      </c>
      <c r="L43" s="6">
        <v>549</v>
      </c>
      <c r="M43" s="6">
        <v>108</v>
      </c>
      <c r="N43" s="8" t="s">
        <v>484</v>
      </c>
      <c r="O43" s="6">
        <v>144</v>
      </c>
      <c r="P43" s="6">
        <v>202</v>
      </c>
      <c r="Q43" s="6">
        <v>46</v>
      </c>
      <c r="R43" s="6">
        <v>37</v>
      </c>
      <c r="S43" s="6">
        <v>180</v>
      </c>
      <c r="T43" s="6">
        <v>23</v>
      </c>
      <c r="U43" s="6">
        <v>88</v>
      </c>
      <c r="V43" s="8" t="s">
        <v>484</v>
      </c>
      <c r="W43" s="6">
        <v>42</v>
      </c>
      <c r="X43" s="6">
        <v>348</v>
      </c>
      <c r="Y43" s="8" t="s">
        <v>484</v>
      </c>
      <c r="Z43" s="6">
        <v>64</v>
      </c>
      <c r="AA43" s="8" t="s">
        <v>484</v>
      </c>
      <c r="AB43" s="6">
        <v>169</v>
      </c>
      <c r="AC43" s="6">
        <v>46</v>
      </c>
      <c r="AD43" s="6">
        <v>114</v>
      </c>
      <c r="AE43" s="6">
        <v>0</v>
      </c>
      <c r="AF43" s="8" t="s">
        <v>484</v>
      </c>
      <c r="AG43" s="6">
        <v>0</v>
      </c>
      <c r="AH43" s="6">
        <v>100</v>
      </c>
      <c r="AI43" s="6">
        <v>78</v>
      </c>
      <c r="AJ43" s="6">
        <v>30</v>
      </c>
      <c r="AK43" s="6">
        <v>1077</v>
      </c>
      <c r="AL43" s="6">
        <v>4465</v>
      </c>
      <c r="AM43" s="6">
        <v>271</v>
      </c>
      <c r="AN43" s="8" t="s">
        <v>484</v>
      </c>
      <c r="AO43" s="6">
        <v>20881</v>
      </c>
      <c r="AP43" s="6">
        <v>16749</v>
      </c>
      <c r="AQ43" s="6">
        <v>1082</v>
      </c>
      <c r="AR43" s="6">
        <v>1243</v>
      </c>
      <c r="AS43" s="6">
        <v>115</v>
      </c>
      <c r="AT43" s="6">
        <v>415</v>
      </c>
      <c r="AU43" s="6">
        <v>1871</v>
      </c>
      <c r="AV43" s="6">
        <v>734</v>
      </c>
      <c r="AW43" s="6">
        <v>15242</v>
      </c>
      <c r="AX43" s="6">
        <v>0</v>
      </c>
      <c r="AY43" s="6">
        <v>64</v>
      </c>
      <c r="AZ43" s="6">
        <v>48</v>
      </c>
      <c r="BA43" s="6">
        <v>133</v>
      </c>
      <c r="BB43" s="6">
        <v>137</v>
      </c>
      <c r="BC43" s="6">
        <v>181</v>
      </c>
      <c r="BD43" s="6">
        <v>271</v>
      </c>
      <c r="BE43" s="6">
        <v>105</v>
      </c>
      <c r="BF43" s="6">
        <v>761</v>
      </c>
      <c r="BG43" s="6">
        <f>SUM(AP43:BF43)</f>
        <v>39151</v>
      </c>
      <c r="BH43" s="6">
        <v>2583</v>
      </c>
      <c r="BI43" s="6">
        <v>26</v>
      </c>
      <c r="BJ43" s="6">
        <v>125</v>
      </c>
      <c r="BK43" s="6">
        <v>111</v>
      </c>
      <c r="BL43" s="6">
        <v>292</v>
      </c>
      <c r="BM43" s="8" t="s">
        <v>484</v>
      </c>
      <c r="BN43" s="6">
        <v>322</v>
      </c>
      <c r="BO43" s="6">
        <v>0</v>
      </c>
      <c r="BP43" s="6">
        <f>37+4</f>
        <v>41</v>
      </c>
      <c r="BQ43" s="6">
        <v>287</v>
      </c>
      <c r="BR43" s="8" t="s">
        <v>484</v>
      </c>
      <c r="BS43" s="6">
        <v>235</v>
      </c>
      <c r="BT43" s="8" t="s">
        <v>484</v>
      </c>
      <c r="BU43" s="6">
        <v>561</v>
      </c>
      <c r="BV43" s="6">
        <v>0</v>
      </c>
      <c r="BW43" s="6">
        <v>13</v>
      </c>
      <c r="BX43" s="6">
        <v>196</v>
      </c>
      <c r="BY43" s="6">
        <v>0</v>
      </c>
      <c r="BZ43" s="6">
        <v>24</v>
      </c>
      <c r="CA43" s="8" t="s">
        <v>484</v>
      </c>
      <c r="CB43" s="6">
        <v>4978</v>
      </c>
      <c r="CC43" s="6">
        <v>311</v>
      </c>
      <c r="CD43" s="6">
        <v>578</v>
      </c>
      <c r="CE43" s="6">
        <v>93</v>
      </c>
      <c r="CF43" s="8" t="s">
        <v>484</v>
      </c>
      <c r="CG43" s="6">
        <v>0</v>
      </c>
      <c r="CH43" s="6">
        <v>201</v>
      </c>
      <c r="CI43" s="6">
        <v>228</v>
      </c>
      <c r="CJ43" s="6">
        <v>40</v>
      </c>
      <c r="CK43" s="8" t="s">
        <v>484</v>
      </c>
      <c r="CL43" s="6">
        <f>10963+6</f>
        <v>10969</v>
      </c>
      <c r="CM43" s="6">
        <v>268</v>
      </c>
      <c r="CN43" s="6">
        <v>5495</v>
      </c>
      <c r="CO43" s="6">
        <v>11826</v>
      </c>
      <c r="CP43" s="6">
        <v>627</v>
      </c>
      <c r="CQ43" s="6">
        <v>169</v>
      </c>
      <c r="CR43" s="6">
        <v>206</v>
      </c>
      <c r="CS43" s="6">
        <v>126</v>
      </c>
      <c r="CT43" s="6">
        <v>123</v>
      </c>
      <c r="CU43" s="6">
        <v>51</v>
      </c>
      <c r="CV43" s="6">
        <v>39</v>
      </c>
      <c r="CW43" s="6">
        <v>137</v>
      </c>
      <c r="CX43" s="6">
        <v>41</v>
      </c>
      <c r="CY43" s="6">
        <v>316</v>
      </c>
      <c r="CZ43" s="6">
        <v>10</v>
      </c>
      <c r="DA43" s="6">
        <v>345</v>
      </c>
      <c r="DB43" s="6">
        <v>289</v>
      </c>
      <c r="DC43" s="6">
        <v>185</v>
      </c>
      <c r="DD43" s="6">
        <v>424</v>
      </c>
      <c r="DE43" s="6">
        <v>74</v>
      </c>
      <c r="DF43" s="6">
        <v>228</v>
      </c>
      <c r="DG43" s="8" t="s">
        <v>484</v>
      </c>
      <c r="DH43" s="6">
        <v>87</v>
      </c>
      <c r="DI43" s="8" t="s">
        <v>484</v>
      </c>
      <c r="DJ43" s="6">
        <v>123</v>
      </c>
      <c r="DK43" s="6">
        <v>75</v>
      </c>
      <c r="DL43" s="6">
        <v>133</v>
      </c>
      <c r="DM43" s="8" t="s">
        <v>484</v>
      </c>
      <c r="DN43" s="6">
        <v>0</v>
      </c>
      <c r="DO43" s="6">
        <v>174</v>
      </c>
      <c r="DP43" s="6">
        <v>101</v>
      </c>
      <c r="DQ43" s="6">
        <v>5</v>
      </c>
      <c r="DR43" s="6">
        <v>17</v>
      </c>
      <c r="DS43" s="8" t="s">
        <v>484</v>
      </c>
      <c r="DT43" s="8" t="s">
        <v>484</v>
      </c>
      <c r="DU43" s="6">
        <v>100</v>
      </c>
      <c r="DV43" s="6">
        <v>74</v>
      </c>
      <c r="DW43" s="8" t="s">
        <v>484</v>
      </c>
      <c r="DX43" s="8" t="s">
        <v>484</v>
      </c>
      <c r="DY43" s="8" t="s">
        <v>484</v>
      </c>
      <c r="DZ43" s="6">
        <v>929</v>
      </c>
      <c r="EA43" s="6">
        <v>24</v>
      </c>
      <c r="EB43" s="6">
        <v>666</v>
      </c>
      <c r="EC43" s="6">
        <v>655</v>
      </c>
      <c r="ED43" s="6">
        <v>0</v>
      </c>
      <c r="EE43" s="6">
        <v>587</v>
      </c>
      <c r="EF43" s="6">
        <v>1902</v>
      </c>
      <c r="EG43" s="6">
        <v>418</v>
      </c>
      <c r="EH43" s="6">
        <v>815</v>
      </c>
      <c r="EI43" s="6">
        <v>0</v>
      </c>
      <c r="EJ43" s="6">
        <v>108</v>
      </c>
      <c r="EK43" s="6">
        <v>149</v>
      </c>
      <c r="EL43" s="6">
        <v>65</v>
      </c>
      <c r="EM43" s="6">
        <v>12</v>
      </c>
      <c r="EN43" s="6">
        <v>555</v>
      </c>
      <c r="EO43" s="6">
        <v>240</v>
      </c>
      <c r="EP43" s="6">
        <v>784</v>
      </c>
      <c r="EQ43" s="6">
        <v>128</v>
      </c>
      <c r="ER43" s="6">
        <v>187</v>
      </c>
      <c r="ES43" s="6">
        <v>309</v>
      </c>
      <c r="ET43" s="6">
        <v>344</v>
      </c>
      <c r="EU43" s="6">
        <v>375</v>
      </c>
      <c r="EV43" s="6">
        <v>12</v>
      </c>
      <c r="EW43" s="8" t="s">
        <v>484</v>
      </c>
      <c r="EX43" s="6">
        <v>254</v>
      </c>
      <c r="EY43" s="6">
        <v>77</v>
      </c>
      <c r="EZ43" s="6">
        <v>77</v>
      </c>
      <c r="FA43" s="6">
        <v>9783</v>
      </c>
      <c r="FB43" s="6">
        <v>1171</v>
      </c>
      <c r="FC43" s="6">
        <v>52</v>
      </c>
      <c r="FD43" s="6">
        <v>80</v>
      </c>
      <c r="FE43" s="8" t="s">
        <v>484</v>
      </c>
      <c r="FF43" s="6">
        <v>102</v>
      </c>
      <c r="FG43" s="6">
        <v>28</v>
      </c>
      <c r="FH43" s="6">
        <v>88</v>
      </c>
      <c r="FI43" s="6">
        <v>65399</v>
      </c>
      <c r="FJ43" s="6">
        <v>14211</v>
      </c>
      <c r="FK43" s="6">
        <v>0</v>
      </c>
      <c r="FL43" s="6">
        <v>97</v>
      </c>
      <c r="FM43" s="6">
        <v>6</v>
      </c>
      <c r="FN43" s="8" t="s">
        <v>484</v>
      </c>
      <c r="FO43" s="6">
        <v>858</v>
      </c>
      <c r="FP43" s="6">
        <v>28</v>
      </c>
      <c r="FQ43" s="6">
        <v>260</v>
      </c>
      <c r="FR43" s="6">
        <v>174</v>
      </c>
      <c r="FS43" s="6">
        <v>30</v>
      </c>
      <c r="FT43" s="6">
        <v>1336</v>
      </c>
      <c r="FU43" s="6">
        <v>110</v>
      </c>
      <c r="FV43" s="6">
        <v>19</v>
      </c>
      <c r="FW43" s="6">
        <v>251</v>
      </c>
      <c r="FX43" s="6">
        <v>145</v>
      </c>
      <c r="FY43" s="6">
        <v>82</v>
      </c>
      <c r="FZ43" s="6">
        <v>1847</v>
      </c>
      <c r="GA43" s="6">
        <v>52</v>
      </c>
      <c r="GB43" s="6">
        <v>87</v>
      </c>
      <c r="GC43" s="6">
        <v>1</v>
      </c>
      <c r="GD43" s="6">
        <v>40</v>
      </c>
      <c r="GE43" s="6">
        <v>265</v>
      </c>
      <c r="GF43" s="6">
        <v>0</v>
      </c>
      <c r="GG43" s="6">
        <v>395</v>
      </c>
      <c r="GH43" s="6">
        <v>329</v>
      </c>
      <c r="GI43" s="8" t="s">
        <v>484</v>
      </c>
      <c r="GJ43" s="8" t="s">
        <v>484</v>
      </c>
      <c r="GK43" s="6">
        <v>216</v>
      </c>
      <c r="GL43" s="6">
        <v>695</v>
      </c>
      <c r="GM43" s="6">
        <v>199</v>
      </c>
      <c r="GN43" s="6">
        <v>173</v>
      </c>
      <c r="GO43" s="6">
        <v>268</v>
      </c>
      <c r="GP43" s="6">
        <v>124</v>
      </c>
      <c r="GQ43" s="6">
        <v>14</v>
      </c>
      <c r="GR43" s="6">
        <v>1072</v>
      </c>
      <c r="GS43" s="6">
        <v>6517</v>
      </c>
      <c r="GT43" s="6">
        <v>70</v>
      </c>
      <c r="GU43" s="6">
        <v>29</v>
      </c>
      <c r="GV43" s="6">
        <v>3838</v>
      </c>
      <c r="GW43" s="6">
        <v>7812</v>
      </c>
      <c r="GX43" s="6">
        <v>29</v>
      </c>
      <c r="GY43" s="6">
        <v>31</v>
      </c>
      <c r="GZ43" s="6">
        <v>561</v>
      </c>
      <c r="HA43" s="6">
        <v>180</v>
      </c>
      <c r="HB43" s="6">
        <v>254</v>
      </c>
      <c r="HC43" s="6">
        <v>52</v>
      </c>
      <c r="HD43" s="8" t="s">
        <v>484</v>
      </c>
      <c r="HE43" s="6">
        <v>555</v>
      </c>
      <c r="HF43" s="6">
        <v>1</v>
      </c>
      <c r="HG43" s="8" t="s">
        <v>484</v>
      </c>
      <c r="HH43" s="6">
        <v>572</v>
      </c>
      <c r="HI43" s="6">
        <v>225</v>
      </c>
      <c r="HJ43" s="6">
        <v>324</v>
      </c>
      <c r="HK43" s="6">
        <v>901</v>
      </c>
      <c r="HL43" s="6">
        <v>330</v>
      </c>
      <c r="HM43" s="6">
        <v>79</v>
      </c>
      <c r="HN43" s="6">
        <v>0</v>
      </c>
      <c r="HO43" s="6">
        <v>197</v>
      </c>
      <c r="HP43" s="6">
        <v>262</v>
      </c>
      <c r="HQ43" s="6">
        <v>157</v>
      </c>
      <c r="HR43" s="6">
        <v>2988</v>
      </c>
      <c r="HS43" s="6">
        <v>2</v>
      </c>
      <c r="HT43" s="6">
        <v>28</v>
      </c>
      <c r="HU43" s="6">
        <v>29</v>
      </c>
      <c r="HV43" s="6">
        <v>49451</v>
      </c>
      <c r="HW43" s="18">
        <f>HV43+FI43+BG43+AO43+G43+F43+E43+D43+C43</f>
        <v>952638</v>
      </c>
    </row>
    <row r="44" spans="1:231" ht="90">
      <c r="A44" s="4" t="s">
        <v>29</v>
      </c>
      <c r="B44" s="5" t="s">
        <v>30</v>
      </c>
      <c r="C44" s="6">
        <f>1442+4</f>
        <v>1446</v>
      </c>
      <c r="D44" s="6">
        <v>1702</v>
      </c>
      <c r="E44" s="6">
        <v>2464</v>
      </c>
      <c r="F44" s="6">
        <v>1939</v>
      </c>
      <c r="G44" s="6">
        <f>3531+1</f>
        <v>3532</v>
      </c>
      <c r="H44" s="6">
        <v>426</v>
      </c>
      <c r="I44" s="6">
        <v>3</v>
      </c>
      <c r="J44" s="6">
        <v>19</v>
      </c>
      <c r="K44" s="6">
        <v>11</v>
      </c>
      <c r="L44" s="6">
        <v>20</v>
      </c>
      <c r="M44" s="6">
        <v>5</v>
      </c>
      <c r="N44" s="6">
        <v>1</v>
      </c>
      <c r="O44" s="6">
        <v>6</v>
      </c>
      <c r="P44" s="6">
        <v>11</v>
      </c>
      <c r="Q44" s="6">
        <v>4</v>
      </c>
      <c r="R44" s="6">
        <v>7</v>
      </c>
      <c r="S44" s="6">
        <v>6</v>
      </c>
      <c r="T44" s="6">
        <v>2</v>
      </c>
      <c r="U44" s="6">
        <v>14</v>
      </c>
      <c r="V44" s="6">
        <v>1</v>
      </c>
      <c r="W44" s="6">
        <v>4</v>
      </c>
      <c r="X44" s="6">
        <v>19</v>
      </c>
      <c r="Y44" s="6">
        <v>1</v>
      </c>
      <c r="Z44" s="6">
        <v>4</v>
      </c>
      <c r="AA44" s="6">
        <v>1</v>
      </c>
      <c r="AB44" s="6">
        <v>8</v>
      </c>
      <c r="AC44" s="6">
        <v>4</v>
      </c>
      <c r="AD44" s="6">
        <v>7</v>
      </c>
      <c r="AE44" s="6">
        <v>0</v>
      </c>
      <c r="AF44" s="6">
        <v>1</v>
      </c>
      <c r="AG44" s="6">
        <v>0</v>
      </c>
      <c r="AH44" s="6">
        <v>3</v>
      </c>
      <c r="AI44" s="6">
        <v>5</v>
      </c>
      <c r="AJ44" s="6">
        <v>6</v>
      </c>
      <c r="AK44" s="6">
        <v>26</v>
      </c>
      <c r="AL44" s="6">
        <v>76</v>
      </c>
      <c r="AM44" s="6">
        <v>19</v>
      </c>
      <c r="AN44" s="6">
        <v>1</v>
      </c>
      <c r="AO44" s="6">
        <v>721</v>
      </c>
      <c r="AP44" s="6">
        <v>401</v>
      </c>
      <c r="AQ44" s="6">
        <v>39</v>
      </c>
      <c r="AR44" s="6">
        <v>77</v>
      </c>
      <c r="AS44" s="6">
        <v>8</v>
      </c>
      <c r="AT44" s="6">
        <v>29</v>
      </c>
      <c r="AU44" s="6">
        <v>106</v>
      </c>
      <c r="AV44" s="6">
        <v>34</v>
      </c>
      <c r="AW44" s="6">
        <v>569</v>
      </c>
      <c r="AX44" s="6">
        <v>0</v>
      </c>
      <c r="AY44" s="6">
        <v>5</v>
      </c>
      <c r="AZ44" s="6">
        <v>5</v>
      </c>
      <c r="BA44" s="6">
        <v>13</v>
      </c>
      <c r="BB44" s="6">
        <v>12</v>
      </c>
      <c r="BC44" s="6">
        <v>17</v>
      </c>
      <c r="BD44" s="6">
        <v>13</v>
      </c>
      <c r="BE44" s="6">
        <v>6</v>
      </c>
      <c r="BF44" s="6">
        <v>35</v>
      </c>
      <c r="BG44" s="6">
        <f>SUM(AP44:BF44)</f>
        <v>1369</v>
      </c>
      <c r="BH44" s="6">
        <v>86</v>
      </c>
      <c r="BI44" s="6">
        <v>4</v>
      </c>
      <c r="BJ44" s="6">
        <v>3</v>
      </c>
      <c r="BK44" s="6">
        <v>9</v>
      </c>
      <c r="BL44" s="6">
        <v>9</v>
      </c>
      <c r="BM44" s="6">
        <v>1</v>
      </c>
      <c r="BN44" s="6">
        <v>10</v>
      </c>
      <c r="BO44" s="6">
        <v>0</v>
      </c>
      <c r="BP44" s="6">
        <f>4+1</f>
        <v>5</v>
      </c>
      <c r="BQ44" s="6">
        <v>11</v>
      </c>
      <c r="BR44" s="6">
        <v>1</v>
      </c>
      <c r="BS44" s="6">
        <v>12</v>
      </c>
      <c r="BT44" s="6">
        <v>1</v>
      </c>
      <c r="BU44" s="6">
        <v>16</v>
      </c>
      <c r="BV44" s="6">
        <v>1</v>
      </c>
      <c r="BW44" s="6">
        <v>2</v>
      </c>
      <c r="BX44" s="6">
        <v>8</v>
      </c>
      <c r="BY44" s="6">
        <v>7</v>
      </c>
      <c r="BZ44" s="6">
        <v>3</v>
      </c>
      <c r="CA44" s="6">
        <v>1</v>
      </c>
      <c r="CB44" s="6">
        <v>84</v>
      </c>
      <c r="CC44" s="6">
        <v>9</v>
      </c>
      <c r="CD44" s="6">
        <v>10</v>
      </c>
      <c r="CE44" s="6">
        <v>3</v>
      </c>
      <c r="CF44" s="6">
        <v>1</v>
      </c>
      <c r="CG44" s="6">
        <v>0</v>
      </c>
      <c r="CH44" s="6">
        <v>5</v>
      </c>
      <c r="CI44" s="6">
        <v>6</v>
      </c>
      <c r="CJ44" s="6">
        <v>2</v>
      </c>
      <c r="CK44" s="6">
        <v>1</v>
      </c>
      <c r="CL44" s="6">
        <f>272+1</f>
        <v>273</v>
      </c>
      <c r="CM44" s="6">
        <v>7</v>
      </c>
      <c r="CN44" s="6">
        <v>175</v>
      </c>
      <c r="CO44" s="6">
        <v>197</v>
      </c>
      <c r="CP44" s="6">
        <v>41</v>
      </c>
      <c r="CQ44" s="6">
        <v>12</v>
      </c>
      <c r="CR44" s="6">
        <v>8</v>
      </c>
      <c r="CS44" s="6">
        <v>3</v>
      </c>
      <c r="CT44" s="6">
        <v>4</v>
      </c>
      <c r="CU44" s="6">
        <v>3</v>
      </c>
      <c r="CV44" s="6">
        <v>3</v>
      </c>
      <c r="CW44" s="6">
        <v>6</v>
      </c>
      <c r="CX44" s="6">
        <v>3</v>
      </c>
      <c r="CY44" s="6">
        <v>10</v>
      </c>
      <c r="CZ44" s="6">
        <v>2</v>
      </c>
      <c r="DA44" s="6">
        <v>15</v>
      </c>
      <c r="DB44" s="6">
        <v>14</v>
      </c>
      <c r="DC44" s="6">
        <v>10</v>
      </c>
      <c r="DD44" s="6">
        <v>14</v>
      </c>
      <c r="DE44" s="6">
        <v>5</v>
      </c>
      <c r="DF44" s="6">
        <v>4</v>
      </c>
      <c r="DG44" s="6">
        <v>1</v>
      </c>
      <c r="DH44" s="6">
        <v>6</v>
      </c>
      <c r="DI44" s="6">
        <v>1</v>
      </c>
      <c r="DJ44" s="6">
        <v>3</v>
      </c>
      <c r="DK44" s="6">
        <v>2</v>
      </c>
      <c r="DL44" s="6">
        <v>2</v>
      </c>
      <c r="DM44" s="6">
        <v>1</v>
      </c>
      <c r="DN44" s="6">
        <v>0</v>
      </c>
      <c r="DO44" s="6">
        <v>5</v>
      </c>
      <c r="DP44" s="6">
        <v>7</v>
      </c>
      <c r="DQ44" s="6">
        <v>2</v>
      </c>
      <c r="DR44" s="6">
        <v>2</v>
      </c>
      <c r="DS44" s="6">
        <v>1</v>
      </c>
      <c r="DT44" s="6">
        <v>1</v>
      </c>
      <c r="DU44" s="6">
        <v>3</v>
      </c>
      <c r="DV44" s="6">
        <v>4</v>
      </c>
      <c r="DW44" s="6">
        <v>1</v>
      </c>
      <c r="DX44" s="6">
        <v>1</v>
      </c>
      <c r="DY44" s="6">
        <v>1</v>
      </c>
      <c r="DZ44" s="6">
        <v>56</v>
      </c>
      <c r="EA44" s="6">
        <v>7</v>
      </c>
      <c r="EB44" s="6">
        <v>43</v>
      </c>
      <c r="EC44" s="6">
        <v>24</v>
      </c>
      <c r="ED44" s="6">
        <v>0</v>
      </c>
      <c r="EE44" s="6">
        <v>26</v>
      </c>
      <c r="EF44" s="6">
        <v>75</v>
      </c>
      <c r="EG44" s="6">
        <v>19</v>
      </c>
      <c r="EH44" s="6">
        <v>20</v>
      </c>
      <c r="EI44" s="6">
        <v>0</v>
      </c>
      <c r="EJ44" s="6">
        <v>10</v>
      </c>
      <c r="EK44" s="6">
        <v>17</v>
      </c>
      <c r="EL44" s="6">
        <v>3</v>
      </c>
      <c r="EM44" s="6">
        <v>5</v>
      </c>
      <c r="EN44" s="6">
        <v>39</v>
      </c>
      <c r="EO44" s="6">
        <v>12</v>
      </c>
      <c r="EP44" s="6">
        <v>23</v>
      </c>
      <c r="EQ44" s="6">
        <v>5</v>
      </c>
      <c r="ER44" s="6">
        <v>12</v>
      </c>
      <c r="ES44" s="6">
        <v>9</v>
      </c>
      <c r="ET44" s="6">
        <v>24</v>
      </c>
      <c r="EU44" s="6">
        <v>30</v>
      </c>
      <c r="EV44" s="6">
        <v>2</v>
      </c>
      <c r="EW44" s="6">
        <v>1</v>
      </c>
      <c r="EX44" s="6">
        <v>6</v>
      </c>
      <c r="EY44" s="6">
        <v>5</v>
      </c>
      <c r="EZ44" s="6">
        <v>4</v>
      </c>
      <c r="FA44" s="6">
        <v>255</v>
      </c>
      <c r="FB44" s="6">
        <v>31</v>
      </c>
      <c r="FC44" s="6">
        <v>3</v>
      </c>
      <c r="FD44" s="6">
        <v>2</v>
      </c>
      <c r="FE44" s="6">
        <v>1</v>
      </c>
      <c r="FF44" s="6">
        <v>6</v>
      </c>
      <c r="FG44" s="6">
        <v>2</v>
      </c>
      <c r="FH44" s="6">
        <v>2</v>
      </c>
      <c r="FI44" s="6">
        <v>1943</v>
      </c>
      <c r="FJ44" s="6">
        <v>570</v>
      </c>
      <c r="FK44" s="6">
        <v>0</v>
      </c>
      <c r="FL44" s="6">
        <v>19</v>
      </c>
      <c r="FM44" s="6">
        <v>2</v>
      </c>
      <c r="FN44" s="6">
        <v>1</v>
      </c>
      <c r="FO44" s="6">
        <v>19</v>
      </c>
      <c r="FP44" s="6">
        <v>2</v>
      </c>
      <c r="FQ44" s="6">
        <v>5</v>
      </c>
      <c r="FR44" s="6">
        <v>25</v>
      </c>
      <c r="FS44" s="6">
        <v>6</v>
      </c>
      <c r="FT44" s="6">
        <v>16</v>
      </c>
      <c r="FU44" s="6">
        <v>6</v>
      </c>
      <c r="FV44" s="6">
        <v>4</v>
      </c>
      <c r="FW44" s="6">
        <v>11</v>
      </c>
      <c r="FX44" s="6">
        <v>9</v>
      </c>
      <c r="FY44" s="6">
        <v>3</v>
      </c>
      <c r="FZ44" s="6">
        <v>153</v>
      </c>
      <c r="GA44" s="6">
        <v>16</v>
      </c>
      <c r="GB44" s="6">
        <v>12</v>
      </c>
      <c r="GC44" s="6">
        <v>2</v>
      </c>
      <c r="GD44" s="6">
        <v>8</v>
      </c>
      <c r="GE44" s="6">
        <v>31</v>
      </c>
      <c r="GF44" s="6">
        <v>5</v>
      </c>
      <c r="GG44" s="6">
        <v>12</v>
      </c>
      <c r="GH44" s="6">
        <v>6</v>
      </c>
      <c r="GI44" s="6">
        <v>1</v>
      </c>
      <c r="GJ44" s="6">
        <v>1</v>
      </c>
      <c r="GK44" s="6">
        <v>7</v>
      </c>
      <c r="GL44" s="6">
        <v>28</v>
      </c>
      <c r="GM44" s="6">
        <v>11</v>
      </c>
      <c r="GN44" s="6">
        <v>3</v>
      </c>
      <c r="GO44" s="6">
        <v>8</v>
      </c>
      <c r="GP44" s="6">
        <v>2</v>
      </c>
      <c r="GQ44" s="6">
        <v>2</v>
      </c>
      <c r="GR44" s="6">
        <v>27</v>
      </c>
      <c r="GS44" s="6">
        <v>240</v>
      </c>
      <c r="GT44" s="6">
        <v>5</v>
      </c>
      <c r="GU44" s="6">
        <v>3</v>
      </c>
      <c r="GV44" s="6">
        <v>123</v>
      </c>
      <c r="GW44" s="6">
        <v>233</v>
      </c>
      <c r="GX44" s="6">
        <v>3</v>
      </c>
      <c r="GY44" s="6">
        <v>8</v>
      </c>
      <c r="GZ44" s="6">
        <v>20</v>
      </c>
      <c r="HA44" s="6">
        <v>12</v>
      </c>
      <c r="HB44" s="6">
        <v>12</v>
      </c>
      <c r="HC44" s="6">
        <v>4</v>
      </c>
      <c r="HD44" s="6">
        <v>1</v>
      </c>
      <c r="HE44" s="6">
        <v>15</v>
      </c>
      <c r="HF44" s="6">
        <v>2</v>
      </c>
      <c r="HG44" s="6">
        <v>1</v>
      </c>
      <c r="HH44" s="6">
        <v>24</v>
      </c>
      <c r="HI44" s="6">
        <v>11</v>
      </c>
      <c r="HJ44" s="6">
        <v>16</v>
      </c>
      <c r="HK44" s="6">
        <v>44</v>
      </c>
      <c r="HL44" s="6">
        <v>17</v>
      </c>
      <c r="HM44" s="6">
        <v>8</v>
      </c>
      <c r="HN44" s="6">
        <v>0</v>
      </c>
      <c r="HO44" s="6">
        <v>7</v>
      </c>
      <c r="HP44" s="6">
        <v>15</v>
      </c>
      <c r="HQ44" s="6">
        <v>6</v>
      </c>
      <c r="HR44" s="6">
        <v>98</v>
      </c>
      <c r="HS44" s="6">
        <v>2</v>
      </c>
      <c r="HT44" s="6">
        <v>2</v>
      </c>
      <c r="HU44" s="6">
        <v>2</v>
      </c>
      <c r="HV44" s="6">
        <v>1967</v>
      </c>
      <c r="HW44" s="18">
        <f>HV44+FI44+BG44+AO44+G44+F44+E44+D44+C44</f>
        <v>17083</v>
      </c>
    </row>
    <row r="45" spans="1:231" ht="15">
      <c r="A45" s="4" t="s">
        <v>31</v>
      </c>
      <c r="B45" s="5" t="s">
        <v>32</v>
      </c>
      <c r="C45" s="6">
        <f>1993623+959</f>
        <v>1994582</v>
      </c>
      <c r="D45" s="6">
        <v>1594000</v>
      </c>
      <c r="E45" s="6">
        <v>1818415</v>
      </c>
      <c r="F45" s="6">
        <v>1579812</v>
      </c>
      <c r="G45" s="6">
        <f>3218153+42</f>
        <v>3218195</v>
      </c>
      <c r="H45" s="6">
        <v>191601</v>
      </c>
      <c r="I45" s="6">
        <v>39</v>
      </c>
      <c r="J45" s="6">
        <v>4070</v>
      </c>
      <c r="K45" s="6">
        <v>4206</v>
      </c>
      <c r="L45" s="6">
        <v>8931</v>
      </c>
      <c r="M45" s="6">
        <v>1715</v>
      </c>
      <c r="N45" s="8" t="s">
        <v>484</v>
      </c>
      <c r="O45" s="6">
        <v>2168</v>
      </c>
      <c r="P45" s="6">
        <v>3235</v>
      </c>
      <c r="Q45" s="6">
        <v>791</v>
      </c>
      <c r="R45" s="6">
        <v>1216</v>
      </c>
      <c r="S45" s="6">
        <v>2332</v>
      </c>
      <c r="T45" s="6">
        <v>746</v>
      </c>
      <c r="U45" s="6">
        <v>1910</v>
      </c>
      <c r="V45" s="8" t="s">
        <v>484</v>
      </c>
      <c r="W45" s="6">
        <v>645</v>
      </c>
      <c r="X45" s="6">
        <v>6477</v>
      </c>
      <c r="Y45" s="8" t="s">
        <v>484</v>
      </c>
      <c r="Z45" s="6">
        <v>980</v>
      </c>
      <c r="AA45" s="8" t="s">
        <v>484</v>
      </c>
      <c r="AB45" s="6">
        <v>2730</v>
      </c>
      <c r="AC45" s="6">
        <v>773</v>
      </c>
      <c r="AD45" s="6">
        <v>1894</v>
      </c>
      <c r="AE45" s="6">
        <v>0</v>
      </c>
      <c r="AF45" s="8" t="s">
        <v>484</v>
      </c>
      <c r="AG45" s="6">
        <v>0</v>
      </c>
      <c r="AH45" s="6">
        <v>1565</v>
      </c>
      <c r="AI45" s="6">
        <v>1133</v>
      </c>
      <c r="AJ45" s="6">
        <v>614</v>
      </c>
      <c r="AK45" s="6">
        <v>15253</v>
      </c>
      <c r="AL45" s="6">
        <v>70977</v>
      </c>
      <c r="AM45" s="6">
        <v>4068</v>
      </c>
      <c r="AN45" s="8" t="s">
        <v>484</v>
      </c>
      <c r="AO45" s="6">
        <v>330946</v>
      </c>
      <c r="AP45" s="6">
        <v>250617</v>
      </c>
      <c r="AQ45" s="6">
        <v>16582</v>
      </c>
      <c r="AR45" s="6">
        <v>20892</v>
      </c>
      <c r="AS45" s="6">
        <v>1915</v>
      </c>
      <c r="AT45" s="6">
        <v>6712</v>
      </c>
      <c r="AU45" s="6">
        <v>30987</v>
      </c>
      <c r="AV45" s="6">
        <v>11641</v>
      </c>
      <c r="AW45" s="6">
        <v>257493</v>
      </c>
      <c r="AX45" s="6">
        <v>0</v>
      </c>
      <c r="AY45" s="6">
        <v>1005</v>
      </c>
      <c r="AZ45" s="6">
        <v>1056</v>
      </c>
      <c r="BA45" s="6">
        <v>2072</v>
      </c>
      <c r="BB45" s="6">
        <v>2137</v>
      </c>
      <c r="BC45" s="6">
        <v>3420</v>
      </c>
      <c r="BD45" s="6">
        <v>2906</v>
      </c>
      <c r="BE45" s="6">
        <v>1355</v>
      </c>
      <c r="BF45" s="6">
        <v>13827</v>
      </c>
      <c r="BG45" s="6">
        <f>SUM(AP45:BF45)</f>
        <v>624617</v>
      </c>
      <c r="BH45" s="6">
        <v>39684</v>
      </c>
      <c r="BI45" s="6">
        <v>513</v>
      </c>
      <c r="BJ45" s="6">
        <v>2073</v>
      </c>
      <c r="BK45" s="6">
        <v>2049</v>
      </c>
      <c r="BL45" s="6">
        <v>4757</v>
      </c>
      <c r="BM45" s="8" t="s">
        <v>484</v>
      </c>
      <c r="BN45" s="6">
        <v>4196</v>
      </c>
      <c r="BO45" s="6">
        <v>0</v>
      </c>
      <c r="BP45" s="6">
        <f>798+122</f>
        <v>920</v>
      </c>
      <c r="BQ45" s="6">
        <v>4024</v>
      </c>
      <c r="BR45" s="8" t="s">
        <v>484</v>
      </c>
      <c r="BS45" s="6">
        <v>3850</v>
      </c>
      <c r="BT45" s="8" t="s">
        <v>484</v>
      </c>
      <c r="BU45" s="6">
        <v>9258</v>
      </c>
      <c r="BV45" s="6">
        <v>1</v>
      </c>
      <c r="BW45" s="6">
        <v>459</v>
      </c>
      <c r="BX45" s="6">
        <v>3238</v>
      </c>
      <c r="BY45" s="6">
        <v>7</v>
      </c>
      <c r="BZ45" s="6">
        <v>556</v>
      </c>
      <c r="CA45" s="8" t="s">
        <v>484</v>
      </c>
      <c r="CB45" s="6">
        <v>66189</v>
      </c>
      <c r="CC45" s="6">
        <v>5079</v>
      </c>
      <c r="CD45" s="6">
        <v>7977</v>
      </c>
      <c r="CE45" s="6">
        <v>1360</v>
      </c>
      <c r="CF45" s="8" t="s">
        <v>484</v>
      </c>
      <c r="CG45" s="6">
        <v>0</v>
      </c>
      <c r="CH45" s="6">
        <v>3110</v>
      </c>
      <c r="CI45" s="6">
        <v>2797</v>
      </c>
      <c r="CJ45" s="6">
        <v>643</v>
      </c>
      <c r="CK45" s="8" t="s">
        <v>484</v>
      </c>
      <c r="CL45" s="6">
        <f>162485+190</f>
        <v>162675</v>
      </c>
      <c r="CM45" s="6">
        <v>4640</v>
      </c>
      <c r="CN45" s="6">
        <v>84669</v>
      </c>
      <c r="CO45" s="6">
        <v>157592</v>
      </c>
      <c r="CP45" s="6">
        <v>11893</v>
      </c>
      <c r="CQ45" s="6">
        <v>3893</v>
      </c>
      <c r="CR45" s="6">
        <v>2928</v>
      </c>
      <c r="CS45" s="6">
        <v>1490</v>
      </c>
      <c r="CT45" s="6">
        <v>1973</v>
      </c>
      <c r="CU45" s="6">
        <v>1115</v>
      </c>
      <c r="CV45" s="6">
        <v>965</v>
      </c>
      <c r="CW45" s="6">
        <v>2278</v>
      </c>
      <c r="CX45" s="6">
        <v>1120</v>
      </c>
      <c r="CY45" s="6">
        <v>5174</v>
      </c>
      <c r="CZ45" s="6">
        <v>277</v>
      </c>
      <c r="DA45" s="6">
        <v>5721</v>
      </c>
      <c r="DB45" s="6">
        <v>4819</v>
      </c>
      <c r="DC45" s="6">
        <v>3157</v>
      </c>
      <c r="DD45" s="6">
        <v>6293</v>
      </c>
      <c r="DE45" s="6">
        <v>1304</v>
      </c>
      <c r="DF45" s="6">
        <v>3616</v>
      </c>
      <c r="DG45" s="8" t="s">
        <v>484</v>
      </c>
      <c r="DH45" s="6">
        <v>2244</v>
      </c>
      <c r="DI45" s="8" t="s">
        <v>484</v>
      </c>
      <c r="DJ45" s="6">
        <v>1815</v>
      </c>
      <c r="DK45" s="6">
        <v>935</v>
      </c>
      <c r="DL45" s="6">
        <v>2127</v>
      </c>
      <c r="DM45" s="8" t="s">
        <v>484</v>
      </c>
      <c r="DN45" s="6">
        <v>0</v>
      </c>
      <c r="DO45" s="6">
        <v>2846</v>
      </c>
      <c r="DP45" s="6">
        <v>1543</v>
      </c>
      <c r="DQ45" s="6">
        <v>123</v>
      </c>
      <c r="DR45" s="6">
        <v>243</v>
      </c>
      <c r="DS45" s="8" t="s">
        <v>484</v>
      </c>
      <c r="DT45" s="8" t="s">
        <v>484</v>
      </c>
      <c r="DU45" s="6">
        <v>1710</v>
      </c>
      <c r="DV45" s="6">
        <v>1161</v>
      </c>
      <c r="DW45" s="8" t="s">
        <v>484</v>
      </c>
      <c r="DX45" s="8" t="s">
        <v>484</v>
      </c>
      <c r="DY45" s="8" t="s">
        <v>484</v>
      </c>
      <c r="DZ45" s="6">
        <v>15858</v>
      </c>
      <c r="EA45" s="6">
        <v>397</v>
      </c>
      <c r="EB45" s="6">
        <v>10933</v>
      </c>
      <c r="EC45" s="6">
        <v>11123</v>
      </c>
      <c r="ED45" s="6">
        <v>0</v>
      </c>
      <c r="EE45" s="6">
        <v>8158</v>
      </c>
      <c r="EF45" s="6">
        <v>30075</v>
      </c>
      <c r="EG45" s="6">
        <v>7395</v>
      </c>
      <c r="EH45" s="6">
        <v>10746</v>
      </c>
      <c r="EI45" s="6">
        <v>0</v>
      </c>
      <c r="EJ45" s="6">
        <v>2398</v>
      </c>
      <c r="EK45" s="6">
        <v>2621</v>
      </c>
      <c r="EL45" s="6">
        <v>1050</v>
      </c>
      <c r="EM45" s="6">
        <v>738</v>
      </c>
      <c r="EN45" s="6">
        <v>10403</v>
      </c>
      <c r="EO45" s="6">
        <v>4049</v>
      </c>
      <c r="EP45" s="6">
        <v>13607</v>
      </c>
      <c r="EQ45" s="6">
        <v>1828</v>
      </c>
      <c r="ER45" s="6">
        <v>3057</v>
      </c>
      <c r="ES45" s="6">
        <v>4746</v>
      </c>
      <c r="ET45" s="6">
        <v>6439</v>
      </c>
      <c r="EU45" s="6">
        <v>6546</v>
      </c>
      <c r="EV45" s="6">
        <v>456</v>
      </c>
      <c r="EW45" s="8" t="s">
        <v>484</v>
      </c>
      <c r="EX45" s="6">
        <v>4152</v>
      </c>
      <c r="EY45" s="6">
        <v>1675</v>
      </c>
      <c r="EZ45" s="6">
        <v>1324</v>
      </c>
      <c r="FA45" s="6">
        <v>148183</v>
      </c>
      <c r="FB45" s="6">
        <v>17138</v>
      </c>
      <c r="FC45" s="6">
        <v>955</v>
      </c>
      <c r="FD45" s="6">
        <v>1306</v>
      </c>
      <c r="FE45" s="8" t="s">
        <v>484</v>
      </c>
      <c r="FF45" s="6">
        <v>1632</v>
      </c>
      <c r="FG45" s="6">
        <v>373</v>
      </c>
      <c r="FH45" s="6">
        <v>1095</v>
      </c>
      <c r="FI45" s="6">
        <v>981800</v>
      </c>
      <c r="FJ45" s="6">
        <v>244811</v>
      </c>
      <c r="FK45" s="6">
        <v>0</v>
      </c>
      <c r="FL45" s="6">
        <v>2905</v>
      </c>
      <c r="FM45" s="6">
        <v>457</v>
      </c>
      <c r="FN45" s="8" t="s">
        <v>484</v>
      </c>
      <c r="FO45" s="6">
        <v>12075</v>
      </c>
      <c r="FP45" s="6">
        <v>605</v>
      </c>
      <c r="FQ45" s="6">
        <v>4339</v>
      </c>
      <c r="FR45" s="6">
        <v>5149</v>
      </c>
      <c r="FS45" s="6">
        <v>502</v>
      </c>
      <c r="FT45" s="6">
        <v>18371</v>
      </c>
      <c r="FU45" s="6">
        <v>2203</v>
      </c>
      <c r="FV45" s="6">
        <v>503</v>
      </c>
      <c r="FW45" s="6">
        <v>4432</v>
      </c>
      <c r="FX45" s="6">
        <v>2455</v>
      </c>
      <c r="FY45" s="6">
        <v>1230</v>
      </c>
      <c r="FZ45" s="6">
        <v>39449</v>
      </c>
      <c r="GA45" s="6">
        <v>2351</v>
      </c>
      <c r="GB45" s="6">
        <v>2443</v>
      </c>
      <c r="GC45" s="6">
        <v>17</v>
      </c>
      <c r="GD45" s="6">
        <v>951</v>
      </c>
      <c r="GE45" s="6">
        <v>6424</v>
      </c>
      <c r="GF45" s="6">
        <v>587</v>
      </c>
      <c r="GG45" s="6">
        <v>5829</v>
      </c>
      <c r="GH45" s="6">
        <v>4547</v>
      </c>
      <c r="GI45" s="8" t="s">
        <v>484</v>
      </c>
      <c r="GJ45" s="8" t="s">
        <v>484</v>
      </c>
      <c r="GK45" s="6">
        <v>3709</v>
      </c>
      <c r="GL45" s="6">
        <v>11144</v>
      </c>
      <c r="GM45" s="6">
        <v>3305</v>
      </c>
      <c r="GN45" s="6">
        <v>2378</v>
      </c>
      <c r="GO45" s="6">
        <v>4298</v>
      </c>
      <c r="GP45" s="6">
        <v>1842</v>
      </c>
      <c r="GQ45" s="6">
        <v>673</v>
      </c>
      <c r="GR45" s="6">
        <v>17654</v>
      </c>
      <c r="GS45" s="6">
        <v>108151</v>
      </c>
      <c r="GT45" s="6">
        <v>1181</v>
      </c>
      <c r="GU45" s="6">
        <v>824</v>
      </c>
      <c r="GV45" s="6">
        <v>65807</v>
      </c>
      <c r="GW45" s="6">
        <v>123500</v>
      </c>
      <c r="GX45" s="6">
        <v>408</v>
      </c>
      <c r="GY45" s="6">
        <v>1373</v>
      </c>
      <c r="GZ45" s="6">
        <v>9942</v>
      </c>
      <c r="HA45" s="6">
        <v>4198</v>
      </c>
      <c r="HB45" s="6">
        <v>4688</v>
      </c>
      <c r="HC45" s="6">
        <v>1027</v>
      </c>
      <c r="HD45" s="8" t="s">
        <v>484</v>
      </c>
      <c r="HE45" s="6">
        <v>7783</v>
      </c>
      <c r="HF45" s="6">
        <v>156</v>
      </c>
      <c r="HG45" s="8" t="s">
        <v>484</v>
      </c>
      <c r="HH45" s="6">
        <v>10108</v>
      </c>
      <c r="HI45" s="6">
        <v>3684</v>
      </c>
      <c r="HJ45" s="6">
        <v>5284</v>
      </c>
      <c r="HK45" s="6">
        <v>17302</v>
      </c>
      <c r="HL45" s="6">
        <v>6366</v>
      </c>
      <c r="HM45" s="6">
        <v>1995</v>
      </c>
      <c r="HN45" s="6">
        <v>0</v>
      </c>
      <c r="HO45" s="6">
        <v>3103</v>
      </c>
      <c r="HP45" s="6">
        <v>4608</v>
      </c>
      <c r="HQ45" s="6">
        <v>2687</v>
      </c>
      <c r="HR45" s="6">
        <v>49737</v>
      </c>
      <c r="HS45" s="6">
        <v>314</v>
      </c>
      <c r="HT45" s="6">
        <v>393</v>
      </c>
      <c r="HU45" s="6">
        <v>651</v>
      </c>
      <c r="HV45" s="6">
        <v>843688</v>
      </c>
      <c r="HW45" s="18">
        <f>HV45+FI45+BG45+AO45+G45+F45+E45+D45+C45</f>
        <v>12986055</v>
      </c>
    </row>
    <row r="46" s="1" customFormat="1" ht="15">
      <c r="A46" s="2" t="s">
        <v>35</v>
      </c>
    </row>
    <row r="47" s="1" customFormat="1" ht="15">
      <c r="A47" s="2" t="s">
        <v>36</v>
      </c>
    </row>
    <row r="48" s="1" customFormat="1" ht="15">
      <c r="A48" s="2"/>
    </row>
    <row r="49" s="1" customFormat="1" ht="15">
      <c r="A49" s="2" t="s">
        <v>37</v>
      </c>
    </row>
    <row r="50" s="1" customFormat="1" ht="15">
      <c r="A50" s="2" t="s">
        <v>483</v>
      </c>
    </row>
  </sheetData>
  <sheetProtection/>
  <printOptions/>
  <pageMargins left="0.3937007874015748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C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 Лещева</dc:creator>
  <cp:keywords/>
  <dc:description/>
  <cp:lastModifiedBy>2700-00-435</cp:lastModifiedBy>
  <cp:lastPrinted>2014-05-11T22:51:45Z</cp:lastPrinted>
  <dcterms:created xsi:type="dcterms:W3CDTF">2014-05-07T01:13:58Z</dcterms:created>
  <dcterms:modified xsi:type="dcterms:W3CDTF">2014-05-19T01:04:36Z</dcterms:modified>
  <cp:category/>
  <cp:version/>
  <cp:contentType/>
  <cp:contentStatus/>
</cp:coreProperties>
</file>